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firstSheet="4" activeTab="7"/>
  </bookViews>
  <sheets>
    <sheet name="Allocations" sheetId="1" r:id="rId1"/>
    <sheet name="Gen Farm OH" sheetId="2" r:id="rId2"/>
    <sheet name="SG &amp; A" sheetId="3" r:id="rId3"/>
    <sheet name="Land" sheetId="4" r:id="rId4"/>
    <sheet name="Other Inc- Exp Cst ctr" sheetId="5" r:id="rId5"/>
    <sheet name="Equipment" sheetId="6" r:id="rId6"/>
    <sheet name="Production Cost Ctr " sheetId="7" r:id="rId7"/>
    <sheet name="Profit CTR Report" sheetId="8" r:id="rId8"/>
  </sheets>
  <definedNames/>
  <calcPr fullCalcOnLoad="1"/>
</workbook>
</file>

<file path=xl/sharedStrings.xml><?xml version="1.0" encoding="utf-8"?>
<sst xmlns="http://schemas.openxmlformats.org/spreadsheetml/2006/main" count="226" uniqueCount="120">
  <si>
    <t>Commodity Revenue</t>
  </si>
  <si>
    <t>Wheat Sales</t>
  </si>
  <si>
    <t>Seed Sales</t>
  </si>
  <si>
    <t>Total Commodity Revenue</t>
  </si>
  <si>
    <t>Production Costs - Direct</t>
  </si>
  <si>
    <t>Seed</t>
  </si>
  <si>
    <t>Fertilizer</t>
  </si>
  <si>
    <t>Chemicals</t>
  </si>
  <si>
    <t>Total Direct Production Costs</t>
  </si>
  <si>
    <t>Supplies</t>
  </si>
  <si>
    <t>Utilities</t>
  </si>
  <si>
    <t>Total  Indirect Production Costs</t>
  </si>
  <si>
    <t>Production Margin (1 - 4)</t>
  </si>
  <si>
    <t>Total Direct &amp; Indirect Production Costs (2+3)</t>
  </si>
  <si>
    <t>Amount</t>
  </si>
  <si>
    <t>$/Acre</t>
  </si>
  <si>
    <t>$/Bu. Prod</t>
  </si>
  <si>
    <t>Sales, General &amp; Admin Exp</t>
  </si>
  <si>
    <t>Liability Insurance</t>
  </si>
  <si>
    <t>Total SG&amp;A Exp</t>
  </si>
  <si>
    <t>Financing Expense</t>
  </si>
  <si>
    <t>Total Financing Exp</t>
  </si>
  <si>
    <t>Total Operating Costs (4+6+7)</t>
  </si>
  <si>
    <t>Other Income &amp; Expenses</t>
  </si>
  <si>
    <t>Total Other Inc &amp; Exp</t>
  </si>
  <si>
    <t>Margin After Other Inc &amp; Exp (9+10)</t>
  </si>
  <si>
    <t>Wheat Protein premium</t>
  </si>
  <si>
    <t>Crop Insurance</t>
  </si>
  <si>
    <t>Production Costs - Indirect</t>
  </si>
  <si>
    <t>Professional Fees</t>
  </si>
  <si>
    <t>Qty</t>
  </si>
  <si>
    <t>Price</t>
  </si>
  <si>
    <t>Operating Margin (1-8)</t>
  </si>
  <si>
    <t>Profit Center Report</t>
  </si>
  <si>
    <t>Revenue / Cost Recovery</t>
  </si>
  <si>
    <t>Total Revenue / Cost Recovery</t>
  </si>
  <si>
    <t>Repairs</t>
  </si>
  <si>
    <t>Depreciation (Mach &amp; Equip)</t>
  </si>
  <si>
    <t>Allocated From</t>
  </si>
  <si>
    <t>Commodity By Product Revenue</t>
  </si>
  <si>
    <t>Custom Work / Application</t>
  </si>
  <si>
    <t>Land Cost Center</t>
  </si>
  <si>
    <t>Equipment Cost Center</t>
  </si>
  <si>
    <t>Production Cost Center Report</t>
  </si>
  <si>
    <t>General Farm Overhead Cost Center Report</t>
  </si>
  <si>
    <t>SG &amp; A Cost Center Report</t>
  </si>
  <si>
    <t>Operating Costs - Direct</t>
  </si>
  <si>
    <t>Total Direct Operating Costs</t>
  </si>
  <si>
    <t>Total Direct &amp; Indirect Operating Costs (2+3)</t>
  </si>
  <si>
    <t>Total  Indirect Operating Costs</t>
  </si>
  <si>
    <t>Operating Costs - Indirect</t>
  </si>
  <si>
    <t>Office / Postage</t>
  </si>
  <si>
    <t>General Farm Overhead</t>
  </si>
  <si>
    <t>General Management</t>
  </si>
  <si>
    <t>Equipment Cost Center Report</t>
  </si>
  <si>
    <t>Land Cost Center Report</t>
  </si>
  <si>
    <t>Land Rental Income</t>
  </si>
  <si>
    <t>Cash Rent</t>
  </si>
  <si>
    <t>Repairs Cost - Build &amp; Imp</t>
  </si>
  <si>
    <t>Real Estate Taxes</t>
  </si>
  <si>
    <t>Prop Management Fees</t>
  </si>
  <si>
    <t>Gains / losses on property Sales</t>
  </si>
  <si>
    <t>Unused</t>
  </si>
  <si>
    <t xml:space="preserve">  Unused</t>
  </si>
  <si>
    <t>$/Production Unit</t>
  </si>
  <si>
    <t xml:space="preserve">Labor &amp; </t>
  </si>
  <si>
    <t>Benefits</t>
  </si>
  <si>
    <t>Fuel - Lube (non farm equipment)</t>
  </si>
  <si>
    <t>General Farm Overhead (Management portion)</t>
  </si>
  <si>
    <t>Office Staff</t>
  </si>
  <si>
    <t>Custom Hire Expense</t>
  </si>
  <si>
    <t>Custom Hire Income</t>
  </si>
  <si>
    <t>Equipment Rental Income</t>
  </si>
  <si>
    <t>Gain / Losses on Equipment Sales</t>
  </si>
  <si>
    <t>Equipment Rent Expense</t>
  </si>
  <si>
    <t>Fuel &amp; lube expense</t>
  </si>
  <si>
    <t>Prop Tax Equip - Equipment</t>
  </si>
  <si>
    <t>Government Payments - Conservation Cost Shares</t>
  </si>
  <si>
    <t>Build &amp; Imp Insurance</t>
  </si>
  <si>
    <t>Professional Fees (land related) (appraisals, legal)</t>
  </si>
  <si>
    <t xml:space="preserve">  Blank</t>
  </si>
  <si>
    <t>LDPs /CCP (commodity specific gov pymts)</t>
  </si>
  <si>
    <t>Wheat Production Cost Center</t>
  </si>
  <si>
    <t>Allocation</t>
  </si>
  <si>
    <t>Other Income &amp; Expense Cost Center Report</t>
  </si>
  <si>
    <t>Note: Fill in the shaded areas only.</t>
  </si>
  <si>
    <t>Summary of total accumulated costs in an activity center at the present state of completion.</t>
  </si>
  <si>
    <t>Commodity:</t>
  </si>
  <si>
    <t>Support Cost Centers</t>
  </si>
  <si>
    <t>SG&amp;A</t>
  </si>
  <si>
    <t>Profit Centers</t>
  </si>
  <si>
    <t>Production Cost Centers</t>
  </si>
  <si>
    <t>Activity Level, Frequency, &amp; Allocation</t>
  </si>
  <si>
    <t>Items</t>
  </si>
  <si>
    <t>Rules</t>
  </si>
  <si>
    <t>Rate</t>
  </si>
  <si>
    <t>FINANCE</t>
  </si>
  <si>
    <t>LAND</t>
  </si>
  <si>
    <t>LABOR</t>
  </si>
  <si>
    <t>GENERAL FARM</t>
  </si>
  <si>
    <t>Level 1 (Complete First)</t>
  </si>
  <si>
    <t>EQUIPMENT SUPPORT COST CENTER</t>
  </si>
  <si>
    <t>Level 2 (Intermediate 2nd level calculation)</t>
  </si>
  <si>
    <t>WHEAT PRODUCTION COSTS</t>
  </si>
  <si>
    <t>BARLEY PRODUCTION COSTS</t>
  </si>
  <si>
    <t>CANOLA PRODUCTION COSTS</t>
  </si>
  <si>
    <t>Level 3 (Complete &amp; Allocate 3rd)</t>
  </si>
  <si>
    <t>WHEAT PROFIT CENTER</t>
  </si>
  <si>
    <t>BARLEY PROFIT CENTER</t>
  </si>
  <si>
    <t>CANOLA PROFIT CENTER</t>
  </si>
  <si>
    <t>CUSTOM APPLICATION PROFIT CENTER</t>
  </si>
  <si>
    <t>Level 4 (Final Allocations)</t>
  </si>
  <si>
    <t>No allocations at this level</t>
  </si>
  <si>
    <t>Non applicable in first level reports</t>
  </si>
  <si>
    <t>Non Commodity Linked Payments</t>
  </si>
  <si>
    <t>Direct Payments</t>
  </si>
  <si>
    <t>Non Farm Income</t>
  </si>
  <si>
    <t>Non - Farm Expenses</t>
  </si>
  <si>
    <t>User Defined</t>
  </si>
  <si>
    <t>OTHER INCOME &amp; EXPENSE COST CENTER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</si>
</sst>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4" fontId="0" fillId="0" borderId="0" xfId="17" applyBorder="1" applyAlignment="1">
      <alignment/>
    </xf>
    <xf numFmtId="44" fontId="0" fillId="0" borderId="4" xfId="17" applyBorder="1" applyAlignment="1">
      <alignment/>
    </xf>
    <xf numFmtId="44" fontId="0" fillId="0" borderId="0" xfId="17" applyAlignment="1">
      <alignment/>
    </xf>
    <xf numFmtId="0" fontId="1" fillId="0" borderId="4" xfId="0" applyFont="1" applyBorder="1" applyAlignment="1">
      <alignment horizontal="center"/>
    </xf>
    <xf numFmtId="44" fontId="1" fillId="0" borderId="4" xfId="17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0" fillId="0" borderId="4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0" fillId="0" borderId="6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44" fontId="0" fillId="2" borderId="6" xfId="17" applyFill="1" applyBorder="1" applyAlignment="1" applyProtection="1">
      <alignment/>
      <protection locked="0"/>
    </xf>
    <xf numFmtId="44" fontId="0" fillId="0" borderId="6" xfId="17" applyBorder="1" applyAlignment="1" applyProtection="1">
      <alignment/>
      <protection locked="0"/>
    </xf>
    <xf numFmtId="44" fontId="0" fillId="0" borderId="6" xfId="17" applyBorder="1" applyAlignment="1">
      <alignment/>
    </xf>
    <xf numFmtId="0" fontId="0" fillId="2" borderId="6" xfId="0" applyFill="1" applyBorder="1" applyAlignment="1">
      <alignment/>
    </xf>
    <xf numFmtId="44" fontId="0" fillId="2" borderId="6" xfId="17" applyFill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44" fontId="1" fillId="0" borderId="6" xfId="17" applyFont="1" applyBorder="1" applyAlignment="1">
      <alignment/>
    </xf>
    <xf numFmtId="0" fontId="1" fillId="0" borderId="6" xfId="0" applyFont="1" applyFill="1" applyBorder="1" applyAlignment="1" applyProtection="1">
      <alignment/>
      <protection/>
    </xf>
    <xf numFmtId="0" fontId="0" fillId="0" borderId="6" xfId="0" applyBorder="1" applyAlignment="1" applyProtection="1">
      <alignment/>
      <protection locked="0"/>
    </xf>
    <xf numFmtId="0" fontId="1" fillId="0" borderId="6" xfId="0" applyFont="1" applyFill="1" applyBorder="1" applyAlignment="1">
      <alignment horizontal="right"/>
    </xf>
    <xf numFmtId="0" fontId="1" fillId="0" borderId="6" xfId="0" applyFont="1" applyBorder="1" applyAlignment="1">
      <alignment horizontal="right"/>
    </xf>
    <xf numFmtId="44" fontId="1" fillId="0" borderId="6" xfId="17" applyFont="1" applyBorder="1" applyAlignment="1">
      <alignment horizontal="right"/>
    </xf>
    <xf numFmtId="0" fontId="0" fillId="0" borderId="7" xfId="0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 locked="0"/>
    </xf>
    <xf numFmtId="44" fontId="0" fillId="2" borderId="7" xfId="17" applyFill="1" applyBorder="1" applyAlignment="1" applyProtection="1">
      <alignment/>
      <protection locked="0"/>
    </xf>
    <xf numFmtId="0" fontId="1" fillId="0" borderId="6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4" xfId="0" applyFont="1" applyBorder="1" applyAlignment="1" applyProtection="1">
      <alignment horizontal="center"/>
      <protection/>
    </xf>
    <xf numFmtId="44" fontId="1" fillId="0" borderId="4" xfId="17" applyFont="1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44" fontId="0" fillId="0" borderId="4" xfId="17" applyBorder="1" applyAlignment="1" applyProtection="1">
      <alignment/>
      <protection/>
    </xf>
    <xf numFmtId="0" fontId="1" fillId="0" borderId="7" xfId="0" applyFont="1" applyFill="1" applyBorder="1" applyAlignment="1" applyProtection="1">
      <alignment/>
      <protection/>
    </xf>
    <xf numFmtId="44" fontId="0" fillId="0" borderId="7" xfId="17" applyBorder="1" applyAlignment="1" applyProtection="1">
      <alignment/>
      <protection/>
    </xf>
    <xf numFmtId="44" fontId="0" fillId="0" borderId="6" xfId="17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right"/>
      <protection/>
    </xf>
    <xf numFmtId="0" fontId="1" fillId="0" borderId="6" xfId="0" applyFont="1" applyBorder="1" applyAlignment="1" applyProtection="1">
      <alignment horizontal="right"/>
      <protection/>
    </xf>
    <xf numFmtId="44" fontId="1" fillId="0" borderId="6" xfId="17" applyFon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44" fontId="0" fillId="0" borderId="0" xfId="17" applyBorder="1" applyAlignment="1" applyProtection="1">
      <alignment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44" fontId="1" fillId="0" borderId="6" xfId="17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center"/>
      <protection/>
    </xf>
    <xf numFmtId="0" fontId="0" fillId="0" borderId="5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4" fontId="0" fillId="0" borderId="0" xfId="17" applyAlignment="1" applyProtection="1">
      <alignment/>
      <protection/>
    </xf>
    <xf numFmtId="0" fontId="1" fillId="0" borderId="0" xfId="0" applyFont="1" applyBorder="1" applyAlignment="1">
      <alignment horizontal="center"/>
    </xf>
    <xf numFmtId="44" fontId="0" fillId="0" borderId="6" xfId="17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/>
    </xf>
    <xf numFmtId="44" fontId="1" fillId="0" borderId="0" xfId="17" applyFont="1" applyBorder="1" applyAlignment="1" applyProtection="1">
      <alignment horizontal="center"/>
      <protection/>
    </xf>
    <xf numFmtId="44" fontId="0" fillId="0" borderId="6" xfId="17" applyFill="1" applyBorder="1" applyAlignment="1" applyProtection="1">
      <alignment/>
      <protection/>
    </xf>
    <xf numFmtId="44" fontId="0" fillId="2" borderId="6" xfId="17" applyFont="1" applyFill="1" applyBorder="1" applyAlignment="1" applyProtection="1">
      <alignment horizontal="center"/>
      <protection locked="0"/>
    </xf>
    <xf numFmtId="44" fontId="0" fillId="2" borderId="6" xfId="17" applyFill="1" applyBorder="1" applyAlignment="1" applyProtection="1">
      <alignment/>
      <protection locked="0"/>
    </xf>
    <xf numFmtId="44" fontId="0" fillId="2" borderId="6" xfId="17" applyFont="1" applyFill="1" applyBorder="1" applyAlignment="1" applyProtection="1">
      <alignment horizontal="center"/>
      <protection locked="0"/>
    </xf>
    <xf numFmtId="44" fontId="0" fillId="0" borderId="0" xfId="17" applyBorder="1" applyAlignment="1" applyProtection="1">
      <alignment/>
      <protection/>
    </xf>
    <xf numFmtId="39" fontId="0" fillId="0" borderId="8" xfId="15" applyNumberFormat="1" applyBorder="1" applyAlignment="1" applyProtection="1">
      <alignment horizontal="center"/>
      <protection/>
    </xf>
    <xf numFmtId="44" fontId="0" fillId="0" borderId="6" xfId="17" applyBorder="1" applyAlignment="1" applyProtection="1">
      <alignment/>
      <protection/>
    </xf>
    <xf numFmtId="44" fontId="0" fillId="0" borderId="4" xfId="17" applyBorder="1" applyAlignment="1" applyProtection="1">
      <alignment/>
      <protection/>
    </xf>
    <xf numFmtId="44" fontId="0" fillId="0" borderId="0" xfId="17" applyAlignment="1" applyProtection="1">
      <alignment/>
      <protection/>
    </xf>
    <xf numFmtId="0" fontId="0" fillId="0" borderId="9" xfId="15" applyNumberFormat="1" applyBorder="1" applyAlignment="1" applyProtection="1">
      <alignment horizontal="center"/>
      <protection/>
    </xf>
    <xf numFmtId="39" fontId="0" fillId="0" borderId="9" xfId="15" applyNumberFormat="1" applyBorder="1" applyAlignment="1" applyProtection="1">
      <alignment horizontal="center"/>
      <protection/>
    </xf>
    <xf numFmtId="39" fontId="0" fillId="0" borderId="8" xfId="15" applyNumberFormat="1" applyBorder="1" applyAlignment="1" applyProtection="1">
      <alignment horizontal="center"/>
      <protection/>
    </xf>
    <xf numFmtId="0" fontId="0" fillId="2" borderId="8" xfId="15" applyNumberFormat="1" applyFill="1" applyBorder="1" applyAlignment="1" applyProtection="1">
      <alignment horizontal="center"/>
      <protection locked="0"/>
    </xf>
    <xf numFmtId="0" fontId="0" fillId="2" borderId="9" xfId="15" applyNumberFormat="1" applyFill="1" applyBorder="1" applyAlignment="1" applyProtection="1">
      <alignment horizontal="center"/>
      <protection locked="0"/>
    </xf>
    <xf numFmtId="0" fontId="0" fillId="2" borderId="8" xfId="15" applyNumberForma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/>
    </xf>
    <xf numFmtId="0" fontId="1" fillId="0" borderId="6" xfId="0" applyFont="1" applyBorder="1" applyAlignment="1">
      <alignment horizontal="center"/>
    </xf>
    <xf numFmtId="0" fontId="1" fillId="2" borderId="6" xfId="0" applyFont="1" applyFill="1" applyBorder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952500</xdr:colOff>
      <xdr:row>21</xdr:row>
      <xdr:rowOff>142875</xdr:rowOff>
    </xdr:from>
    <xdr:to>
      <xdr:col>2</xdr:col>
      <xdr:colOff>2400300</xdr:colOff>
      <xdr:row>26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66850" y="5410200"/>
          <a:ext cx="1447800" cy="1171575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
NOT USED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zoomScale="50" zoomScaleNormal="50" workbookViewId="0" topLeftCell="A1">
      <selection activeCell="O6" sqref="O6"/>
    </sheetView>
  </sheetViews>
  <sheetFormatPr defaultColWidth="9.140625" defaultRowHeight="19.5" customHeight="1"/>
  <cols>
    <col min="1" max="1" width="1.8515625" style="0" customWidth="1"/>
    <col min="2" max="2" width="21.57421875" style="0" customWidth="1"/>
    <col min="3" max="3" width="27.57421875" style="0" customWidth="1"/>
    <col min="4" max="4" width="10.7109375" style="0" customWidth="1"/>
    <col min="5" max="5" width="1.57421875" style="0" customWidth="1"/>
    <col min="6" max="6" width="17.7109375" style="0" customWidth="1"/>
    <col min="7" max="7" width="21.57421875" style="0" customWidth="1"/>
    <col min="8" max="8" width="27.57421875" style="0" customWidth="1"/>
    <col min="9" max="9" width="10.7109375" style="0" customWidth="1"/>
    <col min="10" max="10" width="17.57421875" style="0" customWidth="1"/>
    <col min="11" max="11" width="21.57421875" style="0" customWidth="1"/>
    <col min="12" max="12" width="27.57421875" style="0" customWidth="1"/>
    <col min="13" max="13" width="10.7109375" style="0" customWidth="1"/>
    <col min="14" max="16384" width="16.7109375" style="0" customWidth="1"/>
  </cols>
  <sheetData>
    <row r="1" spans="1:13" ht="19.5" customHeight="1">
      <c r="A1" s="91" t="s">
        <v>92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ht="43.5" customHeight="1"/>
    <row r="3" spans="2:13" ht="19.5" customHeight="1">
      <c r="B3" s="90" t="s">
        <v>88</v>
      </c>
      <c r="C3" s="90"/>
      <c r="D3" s="90"/>
      <c r="G3" s="90" t="s">
        <v>91</v>
      </c>
      <c r="H3" s="90"/>
      <c r="I3" s="90"/>
      <c r="K3" s="90" t="s">
        <v>90</v>
      </c>
      <c r="L3" s="90"/>
      <c r="M3" s="90"/>
    </row>
    <row r="5" spans="2:13" ht="19.5" customHeight="1">
      <c r="B5" s="92" t="s">
        <v>100</v>
      </c>
      <c r="C5" s="92"/>
      <c r="D5" s="92"/>
      <c r="G5" s="92" t="s">
        <v>106</v>
      </c>
      <c r="H5" s="92"/>
      <c r="I5" s="92"/>
      <c r="K5" s="92" t="s">
        <v>111</v>
      </c>
      <c r="L5" s="92"/>
      <c r="M5" s="92"/>
    </row>
    <row r="7" spans="2:13" ht="19.5" customHeight="1">
      <c r="B7" s="93" t="s">
        <v>99</v>
      </c>
      <c r="C7" s="93"/>
      <c r="D7" s="93"/>
      <c r="E7" s="68"/>
      <c r="F7" s="68"/>
      <c r="G7" s="93" t="s">
        <v>103</v>
      </c>
      <c r="H7" s="93"/>
      <c r="I7" s="93"/>
      <c r="K7" s="93" t="s">
        <v>107</v>
      </c>
      <c r="L7" s="93"/>
      <c r="M7" s="93"/>
    </row>
    <row r="8" spans="2:13" ht="19.5" customHeight="1">
      <c r="B8" s="88" t="s">
        <v>93</v>
      </c>
      <c r="C8" s="88" t="s">
        <v>94</v>
      </c>
      <c r="D8" s="88" t="s">
        <v>95</v>
      </c>
      <c r="E8" s="68"/>
      <c r="F8" s="68"/>
      <c r="G8" s="88" t="s">
        <v>93</v>
      </c>
      <c r="H8" s="88" t="s">
        <v>94</v>
      </c>
      <c r="I8" s="88" t="s">
        <v>95</v>
      </c>
      <c r="K8" s="88" t="s">
        <v>93</v>
      </c>
      <c r="L8" s="88" t="s">
        <v>94</v>
      </c>
      <c r="M8" s="88" t="s">
        <v>95</v>
      </c>
    </row>
    <row r="9" spans="2:13" ht="19.5" customHeight="1">
      <c r="B9" s="26"/>
      <c r="C9" s="26"/>
      <c r="D9" s="26"/>
      <c r="E9" s="3"/>
      <c r="F9" s="3"/>
      <c r="G9" s="26"/>
      <c r="H9" s="26"/>
      <c r="I9" s="26"/>
      <c r="K9" s="26"/>
      <c r="L9" s="26"/>
      <c r="M9" s="26"/>
    </row>
    <row r="10" spans="2:13" ht="19.5" customHeight="1">
      <c r="B10" s="26"/>
      <c r="C10" s="26"/>
      <c r="D10" s="26"/>
      <c r="E10" s="3"/>
      <c r="F10" s="3"/>
      <c r="G10" s="26"/>
      <c r="H10" s="26"/>
      <c r="I10" s="26"/>
      <c r="K10" s="26"/>
      <c r="L10" s="26"/>
      <c r="M10" s="26"/>
    </row>
    <row r="11" spans="2:13" ht="19.5" customHeight="1">
      <c r="B11" s="26"/>
      <c r="C11" s="26"/>
      <c r="D11" s="26"/>
      <c r="E11" s="3"/>
      <c r="F11" s="3"/>
      <c r="G11" s="26"/>
      <c r="H11" s="26"/>
      <c r="I11" s="26"/>
      <c r="K11" s="26"/>
      <c r="L11" s="26"/>
      <c r="M11" s="26"/>
    </row>
    <row r="12" spans="2:13" ht="19.5" customHeight="1">
      <c r="B12" s="26"/>
      <c r="C12" s="26"/>
      <c r="D12" s="26"/>
      <c r="E12" s="3"/>
      <c r="F12" s="3"/>
      <c r="G12" s="26"/>
      <c r="H12" s="26"/>
      <c r="I12" s="26"/>
      <c r="K12" s="26"/>
      <c r="L12" s="26"/>
      <c r="M12" s="26"/>
    </row>
    <row r="14" spans="2:4" ht="19.5" customHeight="1">
      <c r="B14" s="93" t="s">
        <v>98</v>
      </c>
      <c r="C14" s="93"/>
      <c r="D14" s="93"/>
    </row>
    <row r="15" spans="2:13" ht="19.5" customHeight="1">
      <c r="B15" s="88" t="s">
        <v>93</v>
      </c>
      <c r="C15" s="88" t="s">
        <v>94</v>
      </c>
      <c r="D15" s="88" t="s">
        <v>95</v>
      </c>
      <c r="G15" s="93" t="s">
        <v>104</v>
      </c>
      <c r="H15" s="93"/>
      <c r="I15" s="93"/>
      <c r="K15" s="93" t="s">
        <v>108</v>
      </c>
      <c r="L15" s="93"/>
      <c r="M15" s="93"/>
    </row>
    <row r="16" spans="2:13" ht="19.5" customHeight="1">
      <c r="B16" s="26"/>
      <c r="C16" s="26"/>
      <c r="D16" s="26"/>
      <c r="G16" s="88" t="s">
        <v>93</v>
      </c>
      <c r="H16" s="88" t="s">
        <v>94</v>
      </c>
      <c r="I16" s="88" t="s">
        <v>95</v>
      </c>
      <c r="K16" s="88" t="s">
        <v>93</v>
      </c>
      <c r="L16" s="88" t="s">
        <v>94</v>
      </c>
      <c r="M16" s="88" t="s">
        <v>95</v>
      </c>
    </row>
    <row r="17" spans="2:13" ht="19.5" customHeight="1">
      <c r="B17" s="26"/>
      <c r="C17" s="26"/>
      <c r="D17" s="26"/>
      <c r="G17" s="26"/>
      <c r="H17" s="26"/>
      <c r="I17" s="26"/>
      <c r="K17" s="26"/>
      <c r="L17" s="26"/>
      <c r="M17" s="26"/>
    </row>
    <row r="18" spans="2:13" ht="19.5" customHeight="1">
      <c r="B18" s="26"/>
      <c r="C18" s="26"/>
      <c r="D18" s="26"/>
      <c r="G18" s="26"/>
      <c r="H18" s="26"/>
      <c r="I18" s="26"/>
      <c r="K18" s="26"/>
      <c r="L18" s="26"/>
      <c r="M18" s="26"/>
    </row>
    <row r="19" spans="2:13" ht="19.5" customHeight="1">
      <c r="B19" s="26"/>
      <c r="C19" s="26"/>
      <c r="D19" s="26"/>
      <c r="G19" s="26"/>
      <c r="H19" s="26"/>
      <c r="I19" s="26"/>
      <c r="K19" s="26"/>
      <c r="L19" s="26"/>
      <c r="M19" s="26"/>
    </row>
    <row r="20" spans="7:13" ht="19.5" customHeight="1">
      <c r="G20" s="26"/>
      <c r="H20" s="26"/>
      <c r="I20" s="26"/>
      <c r="K20" s="26"/>
      <c r="L20" s="26"/>
      <c r="M20" s="26"/>
    </row>
    <row r="21" spans="2:4" ht="19.5" customHeight="1">
      <c r="B21" s="93" t="s">
        <v>97</v>
      </c>
      <c r="C21" s="93"/>
      <c r="D21" s="93"/>
    </row>
    <row r="22" spans="2:4" ht="19.5" customHeight="1">
      <c r="B22" s="88" t="s">
        <v>93</v>
      </c>
      <c r="C22" s="88" t="s">
        <v>94</v>
      </c>
      <c r="D22" s="88" t="s">
        <v>95</v>
      </c>
    </row>
    <row r="23" spans="2:13" ht="19.5" customHeight="1">
      <c r="B23" s="26"/>
      <c r="C23" s="26"/>
      <c r="D23" s="26"/>
      <c r="G23" s="93" t="s">
        <v>105</v>
      </c>
      <c r="H23" s="93"/>
      <c r="I23" s="93"/>
      <c r="K23" s="93" t="s">
        <v>109</v>
      </c>
      <c r="L23" s="93"/>
      <c r="M23" s="93"/>
    </row>
    <row r="24" spans="2:13" ht="19.5" customHeight="1">
      <c r="B24" s="26"/>
      <c r="C24" s="26"/>
      <c r="D24" s="26"/>
      <c r="G24" s="88" t="s">
        <v>93</v>
      </c>
      <c r="H24" s="88" t="s">
        <v>94</v>
      </c>
      <c r="I24" s="88" t="s">
        <v>95</v>
      </c>
      <c r="K24" s="88" t="s">
        <v>93</v>
      </c>
      <c r="L24" s="88" t="s">
        <v>94</v>
      </c>
      <c r="M24" s="88" t="s">
        <v>95</v>
      </c>
    </row>
    <row r="25" spans="2:13" ht="19.5" customHeight="1">
      <c r="B25" s="26"/>
      <c r="C25" s="26"/>
      <c r="D25" s="26"/>
      <c r="G25" s="26"/>
      <c r="H25" s="26"/>
      <c r="I25" s="26"/>
      <c r="K25" s="26"/>
      <c r="L25" s="26"/>
      <c r="M25" s="26"/>
    </row>
    <row r="26" spans="2:13" ht="19.5" customHeight="1">
      <c r="B26" s="26"/>
      <c r="C26" s="26"/>
      <c r="D26" s="26"/>
      <c r="G26" s="26"/>
      <c r="H26" s="26"/>
      <c r="I26" s="26"/>
      <c r="K26" s="26"/>
      <c r="L26" s="26"/>
      <c r="M26" s="26"/>
    </row>
    <row r="27" spans="7:13" ht="19.5" customHeight="1">
      <c r="G27" s="26"/>
      <c r="H27" s="26"/>
      <c r="I27" s="26"/>
      <c r="K27" s="26"/>
      <c r="L27" s="26"/>
      <c r="M27" s="26"/>
    </row>
    <row r="28" spans="2:13" ht="19.5" customHeight="1">
      <c r="B28" s="93" t="s">
        <v>89</v>
      </c>
      <c r="C28" s="93"/>
      <c r="D28" s="93"/>
      <c r="G28" s="26"/>
      <c r="H28" s="26"/>
      <c r="I28" s="26"/>
      <c r="K28" s="26"/>
      <c r="L28" s="26"/>
      <c r="M28" s="26"/>
    </row>
    <row r="29" spans="2:9" ht="19.5" customHeight="1">
      <c r="B29" s="88" t="s">
        <v>93</v>
      </c>
      <c r="C29" s="88" t="s">
        <v>94</v>
      </c>
      <c r="D29" s="88" t="s">
        <v>95</v>
      </c>
      <c r="G29" s="17"/>
      <c r="H29" s="17"/>
      <c r="I29" s="17"/>
    </row>
    <row r="30" spans="2:8" ht="19.5" customHeight="1">
      <c r="B30" s="26"/>
      <c r="C30" s="26"/>
      <c r="D30" s="26"/>
      <c r="F30" s="92" t="s">
        <v>102</v>
      </c>
      <c r="G30" s="92"/>
      <c r="H30" s="92"/>
    </row>
    <row r="31" spans="2:13" ht="19.5" customHeight="1">
      <c r="B31" s="26"/>
      <c r="C31" s="26"/>
      <c r="D31" s="26"/>
      <c r="K31" s="93" t="s">
        <v>110</v>
      </c>
      <c r="L31" s="93"/>
      <c r="M31" s="93"/>
    </row>
    <row r="32" spans="2:13" ht="19.5" customHeight="1">
      <c r="B32" s="26"/>
      <c r="C32" s="26"/>
      <c r="D32" s="26"/>
      <c r="F32" s="93" t="s">
        <v>101</v>
      </c>
      <c r="G32" s="93"/>
      <c r="H32" s="93"/>
      <c r="K32" s="88" t="s">
        <v>93</v>
      </c>
      <c r="L32" s="88" t="s">
        <v>94</v>
      </c>
      <c r="M32" s="88" t="s">
        <v>95</v>
      </c>
    </row>
    <row r="33" spans="2:13" ht="19.5" customHeight="1">
      <c r="B33" s="26"/>
      <c r="C33" s="26"/>
      <c r="D33" s="26"/>
      <c r="F33" s="88" t="s">
        <v>93</v>
      </c>
      <c r="G33" s="88" t="s">
        <v>94</v>
      </c>
      <c r="H33" s="88" t="s">
        <v>95</v>
      </c>
      <c r="K33" s="26"/>
      <c r="L33" s="26"/>
      <c r="M33" s="26"/>
    </row>
    <row r="34" spans="6:13" ht="19.5" customHeight="1">
      <c r="F34" s="26"/>
      <c r="G34" s="26"/>
      <c r="H34" s="26"/>
      <c r="K34" s="26"/>
      <c r="L34" s="26"/>
      <c r="M34" s="26"/>
    </row>
    <row r="35" spans="2:13" ht="19.5" customHeight="1">
      <c r="B35" s="93" t="s">
        <v>96</v>
      </c>
      <c r="C35" s="93"/>
      <c r="D35" s="93"/>
      <c r="F35" s="26"/>
      <c r="G35" s="26"/>
      <c r="H35" s="26"/>
      <c r="K35" s="26"/>
      <c r="L35" s="26"/>
      <c r="M35" s="26"/>
    </row>
    <row r="36" spans="2:13" ht="19.5" customHeight="1">
      <c r="B36" s="88" t="s">
        <v>93</v>
      </c>
      <c r="C36" s="88" t="s">
        <v>94</v>
      </c>
      <c r="D36" s="88" t="s">
        <v>95</v>
      </c>
      <c r="F36" s="26"/>
      <c r="G36" s="26"/>
      <c r="H36" s="26"/>
      <c r="K36" s="26"/>
      <c r="L36" s="26"/>
      <c r="M36" s="26"/>
    </row>
    <row r="37" spans="2:8" ht="19.5" customHeight="1">
      <c r="B37" s="26"/>
      <c r="C37" s="26"/>
      <c r="D37" s="26"/>
      <c r="F37" s="26"/>
      <c r="G37" s="26"/>
      <c r="H37" s="26"/>
    </row>
    <row r="38" spans="2:4" ht="19.5" customHeight="1">
      <c r="B38" s="26"/>
      <c r="C38" s="26"/>
      <c r="D38" s="26"/>
    </row>
    <row r="39" spans="2:4" ht="19.5" customHeight="1">
      <c r="B39" s="26"/>
      <c r="C39" s="26"/>
      <c r="D39" s="26"/>
    </row>
    <row r="40" spans="2:8" ht="19.5" customHeight="1">
      <c r="B40" s="26"/>
      <c r="C40" s="26"/>
      <c r="D40" s="26"/>
      <c r="F40" s="93" t="s">
        <v>119</v>
      </c>
      <c r="G40" s="93"/>
      <c r="H40" s="93"/>
    </row>
    <row r="41" spans="6:8" ht="19.5" customHeight="1">
      <c r="F41" s="88" t="s">
        <v>93</v>
      </c>
      <c r="G41" s="88" t="s">
        <v>94</v>
      </c>
      <c r="H41" s="88" t="s">
        <v>95</v>
      </c>
    </row>
    <row r="42" spans="6:8" ht="19.5" customHeight="1">
      <c r="F42" s="26"/>
      <c r="G42" s="26"/>
      <c r="H42" s="26"/>
    </row>
    <row r="43" spans="6:8" ht="19.5" customHeight="1">
      <c r="F43" s="26"/>
      <c r="G43" s="26"/>
      <c r="H43" s="26"/>
    </row>
    <row r="44" spans="6:8" ht="19.5" customHeight="1">
      <c r="F44" s="26"/>
      <c r="G44" s="26"/>
      <c r="H44" s="26"/>
    </row>
    <row r="45" spans="6:8" ht="19.5" customHeight="1">
      <c r="F45" s="26"/>
      <c r="G45" s="26"/>
      <c r="H45" s="26"/>
    </row>
  </sheetData>
  <mergeCells count="22">
    <mergeCell ref="B14:D14"/>
    <mergeCell ref="B21:D21"/>
    <mergeCell ref="B28:D28"/>
    <mergeCell ref="F40:H40"/>
    <mergeCell ref="K15:M15"/>
    <mergeCell ref="K23:M23"/>
    <mergeCell ref="K31:M31"/>
    <mergeCell ref="B35:D35"/>
    <mergeCell ref="F32:H32"/>
    <mergeCell ref="F30:H30"/>
    <mergeCell ref="G15:I15"/>
    <mergeCell ref="G23:I23"/>
    <mergeCell ref="K3:M3"/>
    <mergeCell ref="A1:M1"/>
    <mergeCell ref="K5:M5"/>
    <mergeCell ref="K7:M7"/>
    <mergeCell ref="B3:D3"/>
    <mergeCell ref="B5:D5"/>
    <mergeCell ref="G7:I7"/>
    <mergeCell ref="G3:I3"/>
    <mergeCell ref="G5:I5"/>
    <mergeCell ref="B7:D7"/>
  </mergeCells>
  <printOptions/>
  <pageMargins left="0.49" right="0.57" top="0.6" bottom="1" header="0.5" footer="0.5"/>
  <pageSetup fitToHeight="1" fitToWidth="1" horizontalDpi="300" verticalDpi="300" orientation="landscape" scale="59" r:id="rId1"/>
  <headerFooter alignWithMargins="0">
    <oddFooter>&amp;L&amp;F&amp;C&amp;A&amp;R&amp;D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3">
      <selection activeCell="C12" sqref="C12"/>
    </sheetView>
  </sheetViews>
  <sheetFormatPr defaultColWidth="9.140625" defaultRowHeight="19.5" customHeight="1"/>
  <cols>
    <col min="1" max="1" width="4.00390625" style="1" customWidth="1"/>
    <col min="2" max="2" width="3.7109375" style="20" customWidth="1"/>
    <col min="3" max="3" width="44.8515625" style="17" customWidth="1"/>
    <col min="4" max="4" width="8.7109375" style="0" customWidth="1"/>
    <col min="5" max="5" width="14.7109375" style="10" customWidth="1"/>
    <col min="6" max="6" width="16.7109375" style="10" customWidth="1"/>
    <col min="7" max="7" width="2.7109375" style="0" customWidth="1"/>
    <col min="8" max="16384" width="16.7109375" style="0" customWidth="1"/>
  </cols>
  <sheetData>
    <row r="1" spans="1:7" ht="19.5" customHeight="1">
      <c r="A1" s="94" t="s">
        <v>44</v>
      </c>
      <c r="B1" s="95"/>
      <c r="C1" s="95"/>
      <c r="D1" s="95"/>
      <c r="E1" s="95"/>
      <c r="F1" s="95"/>
      <c r="G1" s="96"/>
    </row>
    <row r="2" spans="1:7" ht="24.75" customHeight="1" thickBot="1">
      <c r="A2" s="2"/>
      <c r="B2" s="16"/>
      <c r="C2" s="13"/>
      <c r="D2" s="11" t="s">
        <v>30</v>
      </c>
      <c r="E2" s="12" t="s">
        <v>31</v>
      </c>
      <c r="F2" s="12" t="s">
        <v>14</v>
      </c>
      <c r="G2" s="4"/>
    </row>
    <row r="3" spans="1:7" ht="19.5" customHeight="1">
      <c r="A3" s="2"/>
      <c r="B3" s="16" t="s">
        <v>34</v>
      </c>
      <c r="C3" s="13"/>
      <c r="D3" s="3"/>
      <c r="E3" s="8"/>
      <c r="F3" s="8"/>
      <c r="G3" s="4"/>
    </row>
    <row r="4" spans="1:7" ht="19.5" customHeight="1">
      <c r="A4" s="2"/>
      <c r="B4" s="28"/>
      <c r="C4" s="22" t="s">
        <v>118</v>
      </c>
      <c r="D4" s="22">
        <v>0</v>
      </c>
      <c r="E4" s="23">
        <v>0</v>
      </c>
      <c r="F4" s="25">
        <f>D4*E4</f>
        <v>0</v>
      </c>
      <c r="G4" s="4"/>
    </row>
    <row r="5" spans="1:7" ht="19.5" customHeight="1">
      <c r="A5" s="2"/>
      <c r="B5" s="28"/>
      <c r="C5" s="22"/>
      <c r="D5" s="22"/>
      <c r="E5" s="23"/>
      <c r="F5" s="25">
        <f>D5*E5</f>
        <v>0</v>
      </c>
      <c r="G5" s="4"/>
    </row>
    <row r="6" spans="1:7" ht="19.5" customHeight="1">
      <c r="A6" s="2"/>
      <c r="B6" s="28"/>
      <c r="C6" s="22"/>
      <c r="D6" s="22"/>
      <c r="E6" s="23"/>
      <c r="F6" s="25">
        <f>D6*E6</f>
        <v>0</v>
      </c>
      <c r="G6" s="4"/>
    </row>
    <row r="7" spans="1:7" ht="19.5" customHeight="1">
      <c r="A7" s="2"/>
      <c r="B7" s="28"/>
      <c r="C7" s="22"/>
      <c r="D7" s="22"/>
      <c r="E7" s="23"/>
      <c r="F7" s="25">
        <f>D7*E7</f>
        <v>0</v>
      </c>
      <c r="G7" s="4"/>
    </row>
    <row r="8" spans="1:7" ht="19.5" customHeight="1">
      <c r="A8" s="2">
        <v>1</v>
      </c>
      <c r="B8" s="28"/>
      <c r="C8" s="34" t="s">
        <v>35</v>
      </c>
      <c r="D8" s="35"/>
      <c r="E8" s="36"/>
      <c r="F8" s="25">
        <f>SUM(F4:F7)</f>
        <v>0</v>
      </c>
      <c r="G8" s="4"/>
    </row>
    <row r="9" spans="1:7" ht="19.5" customHeight="1">
      <c r="A9" s="2"/>
      <c r="B9" s="16"/>
      <c r="C9" s="13"/>
      <c r="D9" s="3"/>
      <c r="E9" s="8"/>
      <c r="F9" s="8"/>
      <c r="G9" s="4"/>
    </row>
    <row r="10" spans="1:7" ht="19.5" customHeight="1">
      <c r="A10" s="2"/>
      <c r="B10" s="16" t="s">
        <v>4</v>
      </c>
      <c r="C10" s="13"/>
      <c r="D10" s="3"/>
      <c r="E10" s="8"/>
      <c r="F10" s="8"/>
      <c r="G10" s="4"/>
    </row>
    <row r="11" spans="1:7" ht="19.5" customHeight="1">
      <c r="A11" s="2"/>
      <c r="B11" s="28"/>
      <c r="C11" s="22" t="s">
        <v>65</v>
      </c>
      <c r="D11" s="22"/>
      <c r="E11" s="23"/>
      <c r="F11" s="25">
        <v>35000</v>
      </c>
      <c r="G11" s="4"/>
    </row>
    <row r="12" spans="1:7" ht="19.5" customHeight="1">
      <c r="A12" s="2"/>
      <c r="B12" s="28"/>
      <c r="C12" s="22" t="s">
        <v>66</v>
      </c>
      <c r="D12" s="22"/>
      <c r="E12" s="23"/>
      <c r="F12" s="25">
        <v>10000</v>
      </c>
      <c r="G12" s="4"/>
    </row>
    <row r="13" spans="1:7" ht="19.5" customHeight="1">
      <c r="A13" s="2"/>
      <c r="B13" s="28"/>
      <c r="C13" s="22" t="s">
        <v>10</v>
      </c>
      <c r="D13" s="22"/>
      <c r="E13" s="23"/>
      <c r="F13" s="25">
        <v>7500</v>
      </c>
      <c r="G13" s="4"/>
    </row>
    <row r="14" spans="1:7" ht="19.5" customHeight="1">
      <c r="A14" s="2"/>
      <c r="B14" s="28"/>
      <c r="C14" s="22" t="s">
        <v>9</v>
      </c>
      <c r="D14" s="22"/>
      <c r="E14" s="23"/>
      <c r="F14" s="25">
        <v>10000</v>
      </c>
      <c r="G14" s="4"/>
    </row>
    <row r="15" spans="1:7" ht="19.5" customHeight="1">
      <c r="A15" s="2"/>
      <c r="B15" s="28"/>
      <c r="C15" s="22" t="s">
        <v>67</v>
      </c>
      <c r="D15" s="22"/>
      <c r="E15" s="23"/>
      <c r="F15" s="25">
        <v>1200</v>
      </c>
      <c r="G15" s="4"/>
    </row>
    <row r="16" spans="1:7" ht="19.5" customHeight="1">
      <c r="A16" s="2"/>
      <c r="B16" s="28"/>
      <c r="C16" s="22"/>
      <c r="D16" s="22"/>
      <c r="E16" s="23"/>
      <c r="F16" s="25">
        <f>D16*E16</f>
        <v>0</v>
      </c>
      <c r="G16" s="4"/>
    </row>
    <row r="17" spans="1:7" ht="19.5" customHeight="1">
      <c r="A17" s="2"/>
      <c r="B17" s="28"/>
      <c r="C17" s="26"/>
      <c r="D17" s="26"/>
      <c r="E17" s="27"/>
      <c r="F17" s="25">
        <f>D17*E17</f>
        <v>0</v>
      </c>
      <c r="G17" s="4"/>
    </row>
    <row r="18" spans="1:7" ht="19.5" customHeight="1">
      <c r="A18" s="2">
        <v>2</v>
      </c>
      <c r="B18" s="28"/>
      <c r="C18" s="34" t="s">
        <v>8</v>
      </c>
      <c r="D18" s="35"/>
      <c r="E18" s="36"/>
      <c r="F18" s="25">
        <f>SUM(F11:F17)</f>
        <v>63700</v>
      </c>
      <c r="G18" s="4"/>
    </row>
    <row r="19" spans="1:7" ht="19.5" customHeight="1">
      <c r="A19" s="2"/>
      <c r="B19" s="16"/>
      <c r="C19" s="13"/>
      <c r="D19" s="3"/>
      <c r="E19" s="8"/>
      <c r="F19" s="8"/>
      <c r="G19" s="4"/>
    </row>
    <row r="20" spans="1:7" ht="19.5" customHeight="1">
      <c r="A20" s="2"/>
      <c r="B20" s="16" t="s">
        <v>28</v>
      </c>
      <c r="C20" s="13"/>
      <c r="D20" s="3"/>
      <c r="E20" s="8"/>
      <c r="F20" s="8"/>
      <c r="G20" s="4"/>
    </row>
    <row r="21" spans="1:7" ht="19.5" customHeight="1">
      <c r="A21" s="2"/>
      <c r="B21" s="28"/>
      <c r="C21" s="40" t="s">
        <v>113</v>
      </c>
      <c r="D21" s="29"/>
      <c r="E21" s="25"/>
      <c r="F21" s="25"/>
      <c r="G21" s="4"/>
    </row>
    <row r="22" spans="1:7" ht="19.5" customHeight="1">
      <c r="A22" s="2"/>
      <c r="B22" s="28"/>
      <c r="C22" s="21"/>
      <c r="D22" s="33"/>
      <c r="E22" s="69"/>
      <c r="F22" s="24"/>
      <c r="G22" s="4"/>
    </row>
    <row r="23" spans="1:7" ht="19.5" customHeight="1">
      <c r="A23" s="2"/>
      <c r="B23" s="28"/>
      <c r="C23" s="21"/>
      <c r="D23" s="33"/>
      <c r="E23" s="69"/>
      <c r="F23" s="24"/>
      <c r="G23" s="4"/>
    </row>
    <row r="24" spans="1:7" ht="19.5" customHeight="1">
      <c r="A24" s="2">
        <v>3</v>
      </c>
      <c r="B24" s="28"/>
      <c r="C24" s="34" t="s">
        <v>11</v>
      </c>
      <c r="D24" s="35"/>
      <c r="E24" s="36"/>
      <c r="F24" s="25">
        <f>SUM(F22:F23)</f>
        <v>0</v>
      </c>
      <c r="G24" s="4"/>
    </row>
    <row r="25" spans="1:7" ht="19.5" customHeight="1">
      <c r="A25" s="2">
        <v>4</v>
      </c>
      <c r="B25" s="28"/>
      <c r="C25" s="28" t="s">
        <v>13</v>
      </c>
      <c r="D25" s="30"/>
      <c r="E25" s="31"/>
      <c r="F25" s="25">
        <f>F18+F24</f>
        <v>63700</v>
      </c>
      <c r="G25" s="4"/>
    </row>
    <row r="26" spans="1:7" ht="19.5" customHeight="1" thickBot="1">
      <c r="A26" s="5"/>
      <c r="B26" s="18"/>
      <c r="C26" s="15"/>
      <c r="D26" s="6"/>
      <c r="E26" s="9"/>
      <c r="F26" s="9"/>
      <c r="G26" s="7"/>
    </row>
    <row r="28" ht="19.5" customHeight="1">
      <c r="H28" s="3"/>
    </row>
  </sheetData>
  <mergeCells count="1">
    <mergeCell ref="A1:G1"/>
  </mergeCells>
  <printOptions horizontalCentered="1"/>
  <pageMargins left="0.46" right="0.48" top="1" bottom="1" header="0.5" footer="0.5"/>
  <pageSetup fitToHeight="1" fitToWidth="1" horizontalDpi="300" verticalDpi="30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A1" sqref="A1:I1"/>
    </sheetView>
  </sheetViews>
  <sheetFormatPr defaultColWidth="9.140625" defaultRowHeight="19.5" customHeight="1"/>
  <cols>
    <col min="1" max="1" width="4.00390625" style="64" customWidth="1"/>
    <col min="2" max="2" width="3.7109375" style="65" customWidth="1"/>
    <col min="3" max="3" width="44.8515625" style="66" customWidth="1"/>
    <col min="4" max="4" width="8.7109375" style="41" customWidth="1"/>
    <col min="5" max="5" width="14.7109375" style="67" customWidth="1"/>
    <col min="6" max="8" width="16.7109375" style="67" customWidth="1"/>
    <col min="9" max="9" width="2.7109375" style="41" customWidth="1"/>
    <col min="10" max="16384" width="16.7109375" style="41" customWidth="1"/>
  </cols>
  <sheetData>
    <row r="1" spans="1:9" ht="19.5" customHeight="1">
      <c r="A1" s="97" t="s">
        <v>45</v>
      </c>
      <c r="B1" s="98"/>
      <c r="C1" s="98"/>
      <c r="D1" s="98"/>
      <c r="E1" s="98"/>
      <c r="F1" s="98"/>
      <c r="G1" s="98"/>
      <c r="H1" s="98"/>
      <c r="I1" s="99"/>
    </row>
    <row r="2" spans="1:9" ht="24.75" customHeight="1" thickBot="1">
      <c r="A2" s="14"/>
      <c r="B2" s="19"/>
      <c r="C2" s="42"/>
      <c r="D2" s="43" t="s">
        <v>30</v>
      </c>
      <c r="E2" s="44" t="s">
        <v>31</v>
      </c>
      <c r="F2" s="44" t="s">
        <v>14</v>
      </c>
      <c r="G2" s="44" t="s">
        <v>15</v>
      </c>
      <c r="H2" s="44" t="s">
        <v>16</v>
      </c>
      <c r="I2" s="45"/>
    </row>
    <row r="3" spans="1:9" ht="19.5" customHeight="1" thickBot="1">
      <c r="A3" s="14"/>
      <c r="B3" s="46" t="s">
        <v>34</v>
      </c>
      <c r="C3" s="47"/>
      <c r="D3" s="48"/>
      <c r="E3" s="49"/>
      <c r="F3" s="49"/>
      <c r="G3" s="85">
        <v>1250</v>
      </c>
      <c r="H3" s="82">
        <f>D4/G3</f>
        <v>1</v>
      </c>
      <c r="I3" s="45"/>
    </row>
    <row r="4" spans="1:9" ht="19.5" customHeight="1">
      <c r="A4" s="14"/>
      <c r="B4" s="50"/>
      <c r="C4" s="38"/>
      <c r="D4" s="38">
        <v>1250</v>
      </c>
      <c r="E4" s="39">
        <v>0</v>
      </c>
      <c r="F4" s="51">
        <f>D4*E4</f>
        <v>0</v>
      </c>
      <c r="G4" s="51">
        <f>F4/G$3</f>
        <v>0</v>
      </c>
      <c r="H4" s="51">
        <f>G4/H$3</f>
        <v>0</v>
      </c>
      <c r="I4" s="45"/>
    </row>
    <row r="5" spans="1:9" ht="19.5" customHeight="1">
      <c r="A5" s="14"/>
      <c r="B5" s="32"/>
      <c r="C5" s="22"/>
      <c r="D5" s="22"/>
      <c r="E5" s="23"/>
      <c r="F5" s="52">
        <f>D5*E5</f>
        <v>0</v>
      </c>
      <c r="G5" s="52">
        <f aca="true" t="shared" si="0" ref="G5:H7">F5/G$3</f>
        <v>0</v>
      </c>
      <c r="H5" s="52">
        <f t="shared" si="0"/>
        <v>0</v>
      </c>
      <c r="I5" s="45"/>
    </row>
    <row r="6" spans="1:9" ht="19.5" customHeight="1">
      <c r="A6" s="14"/>
      <c r="B6" s="32"/>
      <c r="C6" s="22"/>
      <c r="D6" s="22"/>
      <c r="E6" s="23"/>
      <c r="F6" s="52">
        <f>D6*E6</f>
        <v>0</v>
      </c>
      <c r="G6" s="52">
        <f t="shared" si="0"/>
        <v>0</v>
      </c>
      <c r="H6" s="52">
        <f t="shared" si="0"/>
        <v>0</v>
      </c>
      <c r="I6" s="45"/>
    </row>
    <row r="7" spans="1:9" ht="19.5" customHeight="1">
      <c r="A7" s="14"/>
      <c r="B7" s="32"/>
      <c r="C7" s="22"/>
      <c r="D7" s="22"/>
      <c r="E7" s="23"/>
      <c r="F7" s="52">
        <f>D7*E7</f>
        <v>0</v>
      </c>
      <c r="G7" s="52">
        <f t="shared" si="0"/>
        <v>0</v>
      </c>
      <c r="H7" s="52">
        <f t="shared" si="0"/>
        <v>0</v>
      </c>
      <c r="I7" s="45"/>
    </row>
    <row r="8" spans="1:9" ht="19.5" customHeight="1">
      <c r="A8" s="14">
        <v>1</v>
      </c>
      <c r="B8" s="32"/>
      <c r="C8" s="53" t="s">
        <v>35</v>
      </c>
      <c r="D8" s="54"/>
      <c r="E8" s="55"/>
      <c r="F8" s="52">
        <f>SUM(F4:F7)</f>
        <v>0</v>
      </c>
      <c r="G8" s="52">
        <f>SUM(G4:G7)</f>
        <v>0</v>
      </c>
      <c r="H8" s="52">
        <f>SUM(H4:H7)</f>
        <v>0</v>
      </c>
      <c r="I8" s="45"/>
    </row>
    <row r="9" spans="1:9" ht="19.5" customHeight="1">
      <c r="A9" s="14"/>
      <c r="B9" s="19"/>
      <c r="C9" s="42"/>
      <c r="D9" s="56"/>
      <c r="E9" s="57"/>
      <c r="F9" s="57"/>
      <c r="G9" s="57"/>
      <c r="H9" s="57"/>
      <c r="I9" s="45"/>
    </row>
    <row r="10" spans="1:9" ht="19.5" customHeight="1">
      <c r="A10" s="14"/>
      <c r="B10" s="19" t="s">
        <v>46</v>
      </c>
      <c r="C10" s="42"/>
      <c r="D10" s="56"/>
      <c r="E10" s="57"/>
      <c r="F10" s="57"/>
      <c r="G10" s="57"/>
      <c r="H10" s="57"/>
      <c r="I10" s="45"/>
    </row>
    <row r="11" spans="1:9" ht="19.5" customHeight="1">
      <c r="A11" s="14"/>
      <c r="B11" s="32"/>
      <c r="C11" s="22" t="s">
        <v>18</v>
      </c>
      <c r="D11" s="22">
        <v>1</v>
      </c>
      <c r="E11" s="23">
        <v>35000</v>
      </c>
      <c r="F11" s="52">
        <f>D11*E11</f>
        <v>35000</v>
      </c>
      <c r="G11" s="52">
        <f aca="true" t="shared" si="1" ref="G11:H17">F11/G$3</f>
        <v>28</v>
      </c>
      <c r="H11" s="52">
        <f t="shared" si="1"/>
        <v>28</v>
      </c>
      <c r="I11" s="45"/>
    </row>
    <row r="12" spans="1:9" ht="19.5" customHeight="1">
      <c r="A12" s="14"/>
      <c r="B12" s="32"/>
      <c r="C12" s="22" t="s">
        <v>53</v>
      </c>
      <c r="D12" s="22">
        <v>1</v>
      </c>
      <c r="E12" s="23">
        <v>7500</v>
      </c>
      <c r="F12" s="52">
        <f aca="true" t="shared" si="2" ref="F12:F17">D12*E12</f>
        <v>7500</v>
      </c>
      <c r="G12" s="52">
        <f t="shared" si="1"/>
        <v>6</v>
      </c>
      <c r="H12" s="52">
        <f t="shared" si="1"/>
        <v>6</v>
      </c>
      <c r="I12" s="45"/>
    </row>
    <row r="13" spans="1:9" ht="19.5" customHeight="1">
      <c r="A13" s="14"/>
      <c r="B13" s="32"/>
      <c r="C13" s="22" t="s">
        <v>51</v>
      </c>
      <c r="D13" s="22">
        <v>1</v>
      </c>
      <c r="E13" s="23">
        <v>10000</v>
      </c>
      <c r="F13" s="52">
        <f t="shared" si="2"/>
        <v>10000</v>
      </c>
      <c r="G13" s="52">
        <f t="shared" si="1"/>
        <v>8</v>
      </c>
      <c r="H13" s="52">
        <f t="shared" si="1"/>
        <v>8</v>
      </c>
      <c r="I13" s="45"/>
    </row>
    <row r="14" spans="1:9" ht="19.5" customHeight="1">
      <c r="A14" s="14"/>
      <c r="B14" s="32"/>
      <c r="C14" s="22" t="s">
        <v>29</v>
      </c>
      <c r="D14" s="22">
        <v>1</v>
      </c>
      <c r="E14" s="23">
        <v>12500</v>
      </c>
      <c r="F14" s="52">
        <f t="shared" si="2"/>
        <v>12500</v>
      </c>
      <c r="G14" s="52">
        <f t="shared" si="1"/>
        <v>10</v>
      </c>
      <c r="H14" s="52">
        <f t="shared" si="1"/>
        <v>10</v>
      </c>
      <c r="I14" s="45"/>
    </row>
    <row r="15" spans="1:9" ht="19.5" customHeight="1">
      <c r="A15" s="14"/>
      <c r="B15" s="32"/>
      <c r="C15" s="22" t="s">
        <v>69</v>
      </c>
      <c r="D15" s="22"/>
      <c r="E15" s="23"/>
      <c r="F15" s="52">
        <f t="shared" si="2"/>
        <v>0</v>
      </c>
      <c r="G15" s="52">
        <f t="shared" si="1"/>
        <v>0</v>
      </c>
      <c r="H15" s="52">
        <f t="shared" si="1"/>
        <v>0</v>
      </c>
      <c r="I15" s="45"/>
    </row>
    <row r="16" spans="1:9" ht="19.5" customHeight="1">
      <c r="A16" s="14"/>
      <c r="B16" s="32"/>
      <c r="C16" s="22"/>
      <c r="D16" s="22"/>
      <c r="E16" s="23"/>
      <c r="F16" s="52">
        <f t="shared" si="2"/>
        <v>0</v>
      </c>
      <c r="G16" s="52">
        <f t="shared" si="1"/>
        <v>0</v>
      </c>
      <c r="H16" s="52">
        <f t="shared" si="1"/>
        <v>0</v>
      </c>
      <c r="I16" s="45"/>
    </row>
    <row r="17" spans="1:9" ht="19.5" customHeight="1">
      <c r="A17" s="14"/>
      <c r="B17" s="32"/>
      <c r="C17" s="22"/>
      <c r="D17" s="22"/>
      <c r="E17" s="23"/>
      <c r="F17" s="52">
        <f t="shared" si="2"/>
        <v>0</v>
      </c>
      <c r="G17" s="52">
        <f t="shared" si="1"/>
        <v>0</v>
      </c>
      <c r="H17" s="52">
        <f t="shared" si="1"/>
        <v>0</v>
      </c>
      <c r="I17" s="45"/>
    </row>
    <row r="18" spans="1:9" ht="19.5" customHeight="1">
      <c r="A18" s="14">
        <v>2</v>
      </c>
      <c r="B18" s="32"/>
      <c r="C18" s="53" t="s">
        <v>47</v>
      </c>
      <c r="D18" s="54"/>
      <c r="E18" s="55"/>
      <c r="F18" s="52">
        <f>SUM(F11:F17)</f>
        <v>65000</v>
      </c>
      <c r="G18" s="52">
        <f>SUM(G11:G17)</f>
        <v>52</v>
      </c>
      <c r="H18" s="52">
        <f>SUM(H11:H17)</f>
        <v>52</v>
      </c>
      <c r="I18" s="45"/>
    </row>
    <row r="19" spans="1:9" ht="19.5" customHeight="1">
      <c r="A19" s="14"/>
      <c r="B19" s="19"/>
      <c r="C19" s="42"/>
      <c r="D19" s="56"/>
      <c r="E19" s="57"/>
      <c r="F19" s="57"/>
      <c r="G19" s="57"/>
      <c r="H19" s="57"/>
      <c r="I19" s="45"/>
    </row>
    <row r="20" spans="1:9" ht="19.5" customHeight="1">
      <c r="A20" s="14"/>
      <c r="B20" s="19" t="s">
        <v>50</v>
      </c>
      <c r="C20" s="42"/>
      <c r="D20" s="56"/>
      <c r="E20" s="57"/>
      <c r="F20" s="57"/>
      <c r="G20" s="57"/>
      <c r="H20" s="57"/>
      <c r="I20" s="45"/>
    </row>
    <row r="21" spans="1:9" ht="19.5" customHeight="1">
      <c r="A21" s="14"/>
      <c r="B21" s="32"/>
      <c r="C21" s="58" t="s">
        <v>38</v>
      </c>
      <c r="D21" s="59"/>
      <c r="E21" s="52"/>
      <c r="F21" s="52"/>
      <c r="G21" s="52"/>
      <c r="H21" s="52"/>
      <c r="I21" s="45"/>
    </row>
    <row r="22" spans="1:9" ht="19.5" customHeight="1">
      <c r="A22" s="14"/>
      <c r="B22" s="32"/>
      <c r="C22" s="22" t="s">
        <v>68</v>
      </c>
      <c r="D22" s="22">
        <v>1</v>
      </c>
      <c r="E22" s="73">
        <v>10000</v>
      </c>
      <c r="F22" s="52">
        <f aca="true" t="shared" si="3" ref="F22:F27">D22*E22</f>
        <v>10000</v>
      </c>
      <c r="G22" s="52">
        <f aca="true" t="shared" si="4" ref="G22:H27">F22/G$3</f>
        <v>8</v>
      </c>
      <c r="H22" s="52">
        <f t="shared" si="4"/>
        <v>8</v>
      </c>
      <c r="I22" s="45"/>
    </row>
    <row r="23" spans="1:9" ht="19.5" customHeight="1">
      <c r="A23" s="14"/>
      <c r="B23" s="32"/>
      <c r="C23" s="22"/>
      <c r="D23" s="22"/>
      <c r="E23" s="73"/>
      <c r="F23" s="52">
        <f t="shared" si="3"/>
        <v>0</v>
      </c>
      <c r="G23" s="52">
        <f t="shared" si="4"/>
        <v>0</v>
      </c>
      <c r="H23" s="52">
        <f t="shared" si="4"/>
        <v>0</v>
      </c>
      <c r="I23" s="45"/>
    </row>
    <row r="24" spans="1:9" ht="19.5" customHeight="1">
      <c r="A24" s="14"/>
      <c r="B24" s="32"/>
      <c r="C24" s="22"/>
      <c r="D24" s="22"/>
      <c r="E24" s="73"/>
      <c r="F24" s="52">
        <f t="shared" si="3"/>
        <v>0</v>
      </c>
      <c r="G24" s="52">
        <f t="shared" si="4"/>
        <v>0</v>
      </c>
      <c r="H24" s="52">
        <f t="shared" si="4"/>
        <v>0</v>
      </c>
      <c r="I24" s="45"/>
    </row>
    <row r="25" spans="1:9" ht="19.5" customHeight="1">
      <c r="A25" s="14"/>
      <c r="B25" s="32"/>
      <c r="C25" s="22"/>
      <c r="D25" s="22"/>
      <c r="E25" s="73"/>
      <c r="F25" s="52">
        <f t="shared" si="3"/>
        <v>0</v>
      </c>
      <c r="G25" s="52">
        <f t="shared" si="4"/>
        <v>0</v>
      </c>
      <c r="H25" s="52">
        <f t="shared" si="4"/>
        <v>0</v>
      </c>
      <c r="I25" s="45"/>
    </row>
    <row r="26" spans="1:9" ht="19.5" customHeight="1">
      <c r="A26" s="14"/>
      <c r="B26" s="32"/>
      <c r="C26" s="22"/>
      <c r="D26" s="22"/>
      <c r="E26" s="73"/>
      <c r="F26" s="52">
        <f t="shared" si="3"/>
        <v>0</v>
      </c>
      <c r="G26" s="52">
        <f t="shared" si="4"/>
        <v>0</v>
      </c>
      <c r="H26" s="52">
        <f t="shared" si="4"/>
        <v>0</v>
      </c>
      <c r="I26" s="45"/>
    </row>
    <row r="27" spans="1:9" ht="19.5" customHeight="1">
      <c r="A27" s="14"/>
      <c r="B27" s="32"/>
      <c r="C27" s="22"/>
      <c r="D27" s="22"/>
      <c r="E27" s="73"/>
      <c r="F27" s="52">
        <f t="shared" si="3"/>
        <v>0</v>
      </c>
      <c r="G27" s="52">
        <f t="shared" si="4"/>
        <v>0</v>
      </c>
      <c r="H27" s="52">
        <f t="shared" si="4"/>
        <v>0</v>
      </c>
      <c r="I27" s="45"/>
    </row>
    <row r="28" spans="1:9" ht="19.5" customHeight="1">
      <c r="A28" s="14">
        <v>3</v>
      </c>
      <c r="B28" s="32"/>
      <c r="C28" s="53" t="s">
        <v>49</v>
      </c>
      <c r="D28" s="54"/>
      <c r="E28" s="55"/>
      <c r="F28" s="52">
        <f>SUM(F22:F27)</f>
        <v>10000</v>
      </c>
      <c r="G28" s="52">
        <f>SUM(G22:G27)</f>
        <v>8</v>
      </c>
      <c r="H28" s="52">
        <f>SUM(H22:H27)</f>
        <v>8</v>
      </c>
      <c r="I28" s="45"/>
    </row>
    <row r="29" spans="1:9" ht="19.5" customHeight="1">
      <c r="A29" s="14">
        <v>4</v>
      </c>
      <c r="B29" s="32"/>
      <c r="C29" s="32" t="s">
        <v>48</v>
      </c>
      <c r="D29" s="60"/>
      <c r="E29" s="61"/>
      <c r="F29" s="52">
        <f>F18+F28</f>
        <v>75000</v>
      </c>
      <c r="G29" s="52">
        <f>G18+G28</f>
        <v>60</v>
      </c>
      <c r="H29" s="52">
        <f>H18+H28</f>
        <v>60</v>
      </c>
      <c r="I29" s="45"/>
    </row>
    <row r="30" spans="1:9" ht="19.5" customHeight="1" thickBot="1">
      <c r="A30" s="62"/>
      <c r="B30" s="46"/>
      <c r="C30" s="47"/>
      <c r="D30" s="48"/>
      <c r="E30" s="49"/>
      <c r="F30" s="49"/>
      <c r="G30" s="49"/>
      <c r="H30" s="49"/>
      <c r="I30" s="63"/>
    </row>
    <row r="32" ht="19.5" customHeight="1">
      <c r="J32" s="56"/>
    </row>
  </sheetData>
  <mergeCells count="1">
    <mergeCell ref="A1:I1"/>
  </mergeCells>
  <printOptions/>
  <pageMargins left="0.48" right="0.48" top="1" bottom="1" header="0.5" footer="0.5"/>
  <pageSetup fitToHeight="1" fitToWidth="1" horizontalDpi="300" verticalDpi="300" orientation="portrait" scale="76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C22" sqref="C22"/>
    </sheetView>
  </sheetViews>
  <sheetFormatPr defaultColWidth="9.140625" defaultRowHeight="19.5" customHeight="1"/>
  <cols>
    <col min="1" max="1" width="4.00390625" style="64" customWidth="1"/>
    <col min="2" max="2" width="3.7109375" style="65" customWidth="1"/>
    <col min="3" max="3" width="44.8515625" style="66" customWidth="1"/>
    <col min="4" max="4" width="8.7109375" style="41" customWidth="1"/>
    <col min="5" max="5" width="14.7109375" style="67" customWidth="1"/>
    <col min="6" max="6" width="16.7109375" style="67" customWidth="1"/>
    <col min="7" max="7" width="2.7109375" style="41" customWidth="1"/>
    <col min="8" max="16384" width="16.7109375" style="41" customWidth="1"/>
  </cols>
  <sheetData>
    <row r="1" spans="1:7" ht="19.5" customHeight="1" thickBot="1">
      <c r="A1" s="100" t="s">
        <v>55</v>
      </c>
      <c r="B1" s="101"/>
      <c r="C1" s="101"/>
      <c r="D1" s="101"/>
      <c r="E1" s="101"/>
      <c r="F1" s="101"/>
      <c r="G1" s="102"/>
    </row>
    <row r="2" spans="1:7" ht="24.75" customHeight="1">
      <c r="A2" s="14"/>
      <c r="B2" s="19" t="s">
        <v>34</v>
      </c>
      <c r="C2" s="42"/>
      <c r="D2" s="70" t="s">
        <v>30</v>
      </c>
      <c r="E2" s="71" t="s">
        <v>31</v>
      </c>
      <c r="F2" s="71" t="s">
        <v>14</v>
      </c>
      <c r="G2" s="45"/>
    </row>
    <row r="3" spans="1:7" ht="19.5" customHeight="1">
      <c r="A3" s="14"/>
      <c r="B3" s="32"/>
      <c r="C3" s="22" t="s">
        <v>61</v>
      </c>
      <c r="D3" s="22"/>
      <c r="E3" s="23"/>
      <c r="F3" s="52">
        <f>D3*E3</f>
        <v>0</v>
      </c>
      <c r="G3" s="45"/>
    </row>
    <row r="4" spans="1:7" ht="19.5" customHeight="1">
      <c r="A4" s="14"/>
      <c r="B4" s="32"/>
      <c r="C4" s="22" t="s">
        <v>56</v>
      </c>
      <c r="D4" s="22"/>
      <c r="E4" s="23"/>
      <c r="F4" s="52">
        <f>D4*E4</f>
        <v>0</v>
      </c>
      <c r="G4" s="45"/>
    </row>
    <row r="5" spans="1:7" ht="19.5" customHeight="1">
      <c r="A5" s="14"/>
      <c r="B5" s="32"/>
      <c r="C5" s="22" t="s">
        <v>77</v>
      </c>
      <c r="D5" s="22"/>
      <c r="E5" s="23"/>
      <c r="F5" s="52">
        <f>D5*E5</f>
        <v>0</v>
      </c>
      <c r="G5" s="45"/>
    </row>
    <row r="6" spans="1:7" ht="19.5" customHeight="1">
      <c r="A6" s="14"/>
      <c r="B6" s="32"/>
      <c r="C6" s="22" t="s">
        <v>80</v>
      </c>
      <c r="D6" s="22"/>
      <c r="E6" s="23"/>
      <c r="F6" s="52">
        <f>D6*E6</f>
        <v>0</v>
      </c>
      <c r="G6" s="45"/>
    </row>
    <row r="7" spans="1:7" ht="19.5" customHeight="1">
      <c r="A7" s="14"/>
      <c r="B7" s="32"/>
      <c r="C7" s="22"/>
      <c r="D7" s="22"/>
      <c r="E7" s="23"/>
      <c r="F7" s="52">
        <f>D7*E7</f>
        <v>0</v>
      </c>
      <c r="G7" s="45"/>
    </row>
    <row r="8" spans="1:7" ht="19.5" customHeight="1">
      <c r="A8" s="14">
        <v>1</v>
      </c>
      <c r="B8" s="32"/>
      <c r="C8" s="53" t="s">
        <v>35</v>
      </c>
      <c r="D8" s="54"/>
      <c r="E8" s="55"/>
      <c r="F8" s="52">
        <f>SUM(F3:F7)</f>
        <v>0</v>
      </c>
      <c r="G8" s="45"/>
    </row>
    <row r="9" spans="1:7" ht="19.5" customHeight="1">
      <c r="A9" s="14"/>
      <c r="B9" s="19"/>
      <c r="C9" s="42"/>
      <c r="D9" s="56"/>
      <c r="E9" s="57"/>
      <c r="F9" s="57"/>
      <c r="G9" s="45"/>
    </row>
    <row r="10" spans="1:7" ht="19.5" customHeight="1">
      <c r="A10" s="14"/>
      <c r="B10" s="19" t="s">
        <v>46</v>
      </c>
      <c r="C10" s="42"/>
      <c r="D10" s="56"/>
      <c r="E10" s="57"/>
      <c r="F10" s="57"/>
      <c r="G10" s="45"/>
    </row>
    <row r="11" spans="1:7" ht="19.5" customHeight="1">
      <c r="A11" s="14"/>
      <c r="B11" s="32"/>
      <c r="C11" s="22" t="s">
        <v>57</v>
      </c>
      <c r="D11" s="22">
        <v>1250</v>
      </c>
      <c r="E11" s="23">
        <v>100</v>
      </c>
      <c r="F11" s="52">
        <f>D11*E11</f>
        <v>125000</v>
      </c>
      <c r="G11" s="45"/>
    </row>
    <row r="12" spans="1:7" ht="19.5" customHeight="1">
      <c r="A12" s="14"/>
      <c r="B12" s="32"/>
      <c r="C12" s="22" t="s">
        <v>58</v>
      </c>
      <c r="D12" s="22"/>
      <c r="E12" s="23"/>
      <c r="F12" s="52">
        <v>7500</v>
      </c>
      <c r="G12" s="45"/>
    </row>
    <row r="13" spans="1:7" ht="19.5" customHeight="1">
      <c r="A13" s="14"/>
      <c r="B13" s="32"/>
      <c r="C13" s="22" t="s">
        <v>59</v>
      </c>
      <c r="D13" s="22"/>
      <c r="E13" s="23"/>
      <c r="F13" s="52">
        <v>10000</v>
      </c>
      <c r="G13" s="45"/>
    </row>
    <row r="14" spans="1:7" ht="19.5" customHeight="1">
      <c r="A14" s="14"/>
      <c r="B14" s="32"/>
      <c r="C14" s="22" t="s">
        <v>78</v>
      </c>
      <c r="D14" s="22"/>
      <c r="E14" s="23"/>
      <c r="F14" s="52">
        <v>12500</v>
      </c>
      <c r="G14" s="45"/>
    </row>
    <row r="15" spans="1:7" ht="19.5" customHeight="1">
      <c r="A15" s="14"/>
      <c r="B15" s="32"/>
      <c r="C15" s="22" t="s">
        <v>79</v>
      </c>
      <c r="D15" s="22"/>
      <c r="E15" s="23"/>
      <c r="F15" s="52">
        <f>D15*E15</f>
        <v>0</v>
      </c>
      <c r="G15" s="45"/>
    </row>
    <row r="16" spans="1:7" ht="19.5" customHeight="1">
      <c r="A16" s="14"/>
      <c r="B16" s="32"/>
      <c r="C16" s="22" t="s">
        <v>60</v>
      </c>
      <c r="D16" s="22"/>
      <c r="E16" s="23"/>
      <c r="F16" s="52">
        <f>D16*E16</f>
        <v>0</v>
      </c>
      <c r="G16" s="45"/>
    </row>
    <row r="17" spans="1:7" ht="19.5" customHeight="1">
      <c r="A17" s="14"/>
      <c r="B17" s="32"/>
      <c r="C17" s="22"/>
      <c r="D17" s="22"/>
      <c r="E17" s="23"/>
      <c r="F17" s="52">
        <f>D17*E17</f>
        <v>0</v>
      </c>
      <c r="G17" s="45"/>
    </row>
    <row r="18" spans="1:7" ht="19.5" customHeight="1">
      <c r="A18" s="14">
        <v>2</v>
      </c>
      <c r="B18" s="32"/>
      <c r="C18" s="53" t="s">
        <v>47</v>
      </c>
      <c r="D18" s="54"/>
      <c r="E18" s="55"/>
      <c r="F18" s="52">
        <f>SUM(F11:F17)</f>
        <v>155000</v>
      </c>
      <c r="G18" s="45"/>
    </row>
    <row r="19" spans="1:7" ht="19.5" customHeight="1">
      <c r="A19" s="14"/>
      <c r="B19" s="19"/>
      <c r="C19" s="42"/>
      <c r="D19" s="56"/>
      <c r="E19" s="57"/>
      <c r="F19" s="57"/>
      <c r="G19" s="45"/>
    </row>
    <row r="20" spans="1:7" ht="19.5" customHeight="1">
      <c r="A20" s="14"/>
      <c r="B20" s="19" t="s">
        <v>50</v>
      </c>
      <c r="C20" s="42"/>
      <c r="D20" s="56"/>
      <c r="E20" s="57"/>
      <c r="F20" s="57"/>
      <c r="G20" s="45"/>
    </row>
    <row r="21" spans="1:7" ht="19.5" customHeight="1">
      <c r="A21" s="14"/>
      <c r="B21" s="32"/>
      <c r="C21" s="58" t="s">
        <v>38</v>
      </c>
      <c r="D21" s="59"/>
      <c r="E21" s="52"/>
      <c r="F21" s="52"/>
      <c r="G21" s="45"/>
    </row>
    <row r="22" spans="1:7" ht="19.5" customHeight="1">
      <c r="A22" s="14"/>
      <c r="B22" s="32"/>
      <c r="C22" s="22" t="s">
        <v>112</v>
      </c>
      <c r="D22" s="22"/>
      <c r="E22" s="73"/>
      <c r="F22" s="52">
        <f>D22*E22</f>
        <v>0</v>
      </c>
      <c r="G22" s="45"/>
    </row>
    <row r="23" spans="1:7" ht="19.5" customHeight="1">
      <c r="A23" s="14"/>
      <c r="B23" s="32"/>
      <c r="C23" s="22"/>
      <c r="D23" s="22"/>
      <c r="E23" s="73"/>
      <c r="F23" s="52">
        <f>D23*E23</f>
        <v>0</v>
      </c>
      <c r="G23" s="45"/>
    </row>
    <row r="24" spans="1:7" ht="19.5" customHeight="1">
      <c r="A24" s="14"/>
      <c r="B24" s="32"/>
      <c r="C24" s="22"/>
      <c r="D24" s="22"/>
      <c r="E24" s="73"/>
      <c r="F24" s="52">
        <f>D24*E24</f>
        <v>0</v>
      </c>
      <c r="G24" s="45"/>
    </row>
    <row r="25" spans="1:7" ht="19.5" customHeight="1">
      <c r="A25" s="14"/>
      <c r="B25" s="32"/>
      <c r="C25" s="22"/>
      <c r="D25" s="22"/>
      <c r="E25" s="73"/>
      <c r="F25" s="52">
        <f>D25*E25</f>
        <v>0</v>
      </c>
      <c r="G25" s="45"/>
    </row>
    <row r="26" spans="1:7" ht="19.5" customHeight="1">
      <c r="A26" s="14">
        <v>3</v>
      </c>
      <c r="B26" s="32"/>
      <c r="C26" s="53" t="s">
        <v>49</v>
      </c>
      <c r="D26" s="54"/>
      <c r="E26" s="55"/>
      <c r="F26" s="52">
        <f>SUM(F22:F25)</f>
        <v>0</v>
      </c>
      <c r="G26" s="45"/>
    </row>
    <row r="27" spans="1:7" ht="19.5" customHeight="1">
      <c r="A27" s="14">
        <v>4</v>
      </c>
      <c r="B27" s="32"/>
      <c r="C27" s="32" t="s">
        <v>48</v>
      </c>
      <c r="D27" s="60"/>
      <c r="E27" s="61"/>
      <c r="F27" s="52">
        <f>F18+F26</f>
        <v>155000</v>
      </c>
      <c r="G27" s="45"/>
    </row>
    <row r="28" spans="1:7" ht="19.5" customHeight="1" thickBot="1">
      <c r="A28" s="62"/>
      <c r="B28" s="46"/>
      <c r="C28" s="47"/>
      <c r="D28" s="48"/>
      <c r="E28" s="49"/>
      <c r="F28" s="49"/>
      <c r="G28" s="63"/>
    </row>
    <row r="29" ht="19.5" customHeight="1">
      <c r="G29" s="56"/>
    </row>
    <row r="31" ht="19.5" customHeight="1">
      <c r="H31" s="56"/>
    </row>
  </sheetData>
  <mergeCells count="1">
    <mergeCell ref="A1:G1"/>
  </mergeCells>
  <printOptions horizontalCentered="1"/>
  <pageMargins left="0.48" right="0.38" top="1" bottom="1" header="0.5" footer="0.5"/>
  <pageSetup fitToHeight="1" fitToWidth="1" horizontalDpi="300" verticalDpi="30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 topLeftCell="A1">
      <selection activeCell="F33" sqref="F33"/>
    </sheetView>
  </sheetViews>
  <sheetFormatPr defaultColWidth="9.140625" defaultRowHeight="19.5" customHeight="1"/>
  <cols>
    <col min="1" max="1" width="4.00390625" style="64" customWidth="1"/>
    <col min="2" max="2" width="3.7109375" style="65" customWidth="1"/>
    <col min="3" max="3" width="44.8515625" style="66" customWidth="1"/>
    <col min="4" max="4" width="8.7109375" style="41" customWidth="1"/>
    <col min="5" max="5" width="14.7109375" style="80" customWidth="1"/>
    <col min="6" max="8" width="16.7109375" style="80" customWidth="1"/>
    <col min="9" max="9" width="2.7109375" style="41" customWidth="1"/>
    <col min="10" max="16384" width="16.7109375" style="41" customWidth="1"/>
  </cols>
  <sheetData>
    <row r="1" spans="1:9" ht="19.5" customHeight="1">
      <c r="A1" s="97" t="s">
        <v>84</v>
      </c>
      <c r="B1" s="98"/>
      <c r="C1" s="98"/>
      <c r="D1" s="98"/>
      <c r="E1" s="98"/>
      <c r="F1" s="98"/>
      <c r="G1" s="98"/>
      <c r="H1" s="98"/>
      <c r="I1" s="99"/>
    </row>
    <row r="2" spans="1:9" ht="24.75" customHeight="1" thickBot="1">
      <c r="A2" s="14"/>
      <c r="B2" s="19"/>
      <c r="C2" s="42"/>
      <c r="D2" s="43" t="s">
        <v>30</v>
      </c>
      <c r="E2" s="44" t="s">
        <v>31</v>
      </c>
      <c r="F2" s="44" t="s">
        <v>14</v>
      </c>
      <c r="G2" s="44" t="s">
        <v>15</v>
      </c>
      <c r="H2" s="44" t="s">
        <v>16</v>
      </c>
      <c r="I2" s="45"/>
    </row>
    <row r="3" spans="1:9" ht="19.5" customHeight="1">
      <c r="A3" s="14"/>
      <c r="B3" s="19" t="s">
        <v>34</v>
      </c>
      <c r="C3" s="42"/>
      <c r="D3" s="56"/>
      <c r="E3" s="76"/>
      <c r="F3" s="76"/>
      <c r="G3" s="84">
        <v>1250</v>
      </c>
      <c r="H3" s="77">
        <f>D4/G3</f>
        <v>1</v>
      </c>
      <c r="I3" s="45"/>
    </row>
    <row r="4" spans="1:9" ht="19.5" customHeight="1">
      <c r="A4" s="14"/>
      <c r="B4" s="32"/>
      <c r="C4" s="22" t="s">
        <v>114</v>
      </c>
      <c r="D4" s="22">
        <v>1250</v>
      </c>
      <c r="E4" s="74"/>
      <c r="F4" s="78">
        <f>D4*E4</f>
        <v>0</v>
      </c>
      <c r="G4" s="78">
        <f aca="true" t="shared" si="0" ref="G4:H7">F4/G$3</f>
        <v>0</v>
      </c>
      <c r="H4" s="78">
        <f t="shared" si="0"/>
        <v>0</v>
      </c>
      <c r="I4" s="45"/>
    </row>
    <row r="5" spans="1:9" ht="19.5" customHeight="1">
      <c r="A5" s="14"/>
      <c r="B5" s="32"/>
      <c r="C5" s="22" t="s">
        <v>115</v>
      </c>
      <c r="D5" s="22"/>
      <c r="E5" s="74"/>
      <c r="F5" s="78">
        <f>D5*E5</f>
        <v>0</v>
      </c>
      <c r="G5" s="78">
        <f t="shared" si="0"/>
        <v>0</v>
      </c>
      <c r="H5" s="78">
        <f t="shared" si="0"/>
        <v>0</v>
      </c>
      <c r="I5" s="45"/>
    </row>
    <row r="6" spans="1:9" ht="19.5" customHeight="1">
      <c r="A6" s="14"/>
      <c r="B6" s="32"/>
      <c r="C6" s="22" t="s">
        <v>116</v>
      </c>
      <c r="D6" s="22"/>
      <c r="E6" s="74"/>
      <c r="F6" s="78">
        <f>D6*E6</f>
        <v>0</v>
      </c>
      <c r="G6" s="78">
        <f t="shared" si="0"/>
        <v>0</v>
      </c>
      <c r="H6" s="78">
        <f t="shared" si="0"/>
        <v>0</v>
      </c>
      <c r="I6" s="45"/>
    </row>
    <row r="7" spans="1:9" ht="19.5" customHeight="1">
      <c r="A7" s="14"/>
      <c r="B7" s="32"/>
      <c r="C7" s="22"/>
      <c r="D7" s="22"/>
      <c r="E7" s="74"/>
      <c r="F7" s="78">
        <f>D7*E7</f>
        <v>0</v>
      </c>
      <c r="G7" s="78">
        <f t="shared" si="0"/>
        <v>0</v>
      </c>
      <c r="H7" s="78">
        <f t="shared" si="0"/>
        <v>0</v>
      </c>
      <c r="I7" s="45"/>
    </row>
    <row r="8" spans="1:9" ht="19.5" customHeight="1">
      <c r="A8" s="14">
        <v>1</v>
      </c>
      <c r="B8" s="32"/>
      <c r="C8" s="53" t="s">
        <v>35</v>
      </c>
      <c r="D8" s="54"/>
      <c r="E8" s="55"/>
      <c r="F8" s="78">
        <f>SUM(F4:F7)</f>
        <v>0</v>
      </c>
      <c r="G8" s="78">
        <f>SUM(G4:G7)</f>
        <v>0</v>
      </c>
      <c r="H8" s="78">
        <f>SUM(H4:H7)</f>
        <v>0</v>
      </c>
      <c r="I8" s="45"/>
    </row>
    <row r="9" spans="1:9" ht="19.5" customHeight="1">
      <c r="A9" s="14"/>
      <c r="B9" s="19"/>
      <c r="C9" s="42"/>
      <c r="D9" s="56"/>
      <c r="E9" s="76"/>
      <c r="F9" s="76"/>
      <c r="G9" s="76"/>
      <c r="H9" s="76"/>
      <c r="I9" s="45"/>
    </row>
    <row r="10" spans="1:9" ht="19.5" customHeight="1">
      <c r="A10" s="14"/>
      <c r="B10" s="19" t="s">
        <v>46</v>
      </c>
      <c r="C10" s="42"/>
      <c r="D10" s="56"/>
      <c r="E10" s="76"/>
      <c r="F10" s="76"/>
      <c r="G10" s="76"/>
      <c r="H10" s="76"/>
      <c r="I10" s="45"/>
    </row>
    <row r="11" spans="1:9" ht="19.5" customHeight="1">
      <c r="A11" s="14"/>
      <c r="B11" s="32"/>
      <c r="C11" s="22" t="s">
        <v>117</v>
      </c>
      <c r="D11" s="22"/>
      <c r="E11" s="74"/>
      <c r="F11" s="78">
        <f>D11*E11</f>
        <v>0</v>
      </c>
      <c r="G11" s="78">
        <f aca="true" t="shared" si="1" ref="G11:H17">F11/G$3</f>
        <v>0</v>
      </c>
      <c r="H11" s="78">
        <f t="shared" si="1"/>
        <v>0</v>
      </c>
      <c r="I11" s="45"/>
    </row>
    <row r="12" spans="1:9" ht="19.5" customHeight="1">
      <c r="A12" s="14"/>
      <c r="B12" s="32"/>
      <c r="C12" s="22"/>
      <c r="D12" s="22"/>
      <c r="E12" s="74"/>
      <c r="F12" s="78">
        <f aca="true" t="shared" si="2" ref="F12:F17">D12*E12</f>
        <v>0</v>
      </c>
      <c r="G12" s="78">
        <f t="shared" si="1"/>
        <v>0</v>
      </c>
      <c r="H12" s="78">
        <f t="shared" si="1"/>
        <v>0</v>
      </c>
      <c r="I12" s="45"/>
    </row>
    <row r="13" spans="1:9" ht="19.5" customHeight="1">
      <c r="A13" s="14"/>
      <c r="B13" s="32"/>
      <c r="C13" s="22"/>
      <c r="D13" s="22"/>
      <c r="E13" s="74"/>
      <c r="F13" s="78">
        <f t="shared" si="2"/>
        <v>0</v>
      </c>
      <c r="G13" s="78">
        <f t="shared" si="1"/>
        <v>0</v>
      </c>
      <c r="H13" s="78">
        <f t="shared" si="1"/>
        <v>0</v>
      </c>
      <c r="I13" s="45"/>
    </row>
    <row r="14" spans="1:9" ht="19.5" customHeight="1">
      <c r="A14" s="14"/>
      <c r="B14" s="32"/>
      <c r="C14" s="22"/>
      <c r="D14" s="22"/>
      <c r="E14" s="74"/>
      <c r="F14" s="78">
        <f t="shared" si="2"/>
        <v>0</v>
      </c>
      <c r="G14" s="78">
        <f t="shared" si="1"/>
        <v>0</v>
      </c>
      <c r="H14" s="78">
        <f t="shared" si="1"/>
        <v>0</v>
      </c>
      <c r="I14" s="45"/>
    </row>
    <row r="15" spans="1:9" ht="19.5" customHeight="1">
      <c r="A15" s="14"/>
      <c r="B15" s="32"/>
      <c r="C15" s="22"/>
      <c r="D15" s="22"/>
      <c r="E15" s="74"/>
      <c r="F15" s="78">
        <f t="shared" si="2"/>
        <v>0</v>
      </c>
      <c r="G15" s="78">
        <f t="shared" si="1"/>
        <v>0</v>
      </c>
      <c r="H15" s="78">
        <f t="shared" si="1"/>
        <v>0</v>
      </c>
      <c r="I15" s="45"/>
    </row>
    <row r="16" spans="1:9" ht="19.5" customHeight="1">
      <c r="A16" s="14"/>
      <c r="B16" s="32"/>
      <c r="C16" s="22"/>
      <c r="D16" s="22"/>
      <c r="E16" s="74"/>
      <c r="F16" s="78">
        <f t="shared" si="2"/>
        <v>0</v>
      </c>
      <c r="G16" s="78">
        <f t="shared" si="1"/>
        <v>0</v>
      </c>
      <c r="H16" s="78">
        <f t="shared" si="1"/>
        <v>0</v>
      </c>
      <c r="I16" s="45"/>
    </row>
    <row r="17" spans="1:9" ht="19.5" customHeight="1">
      <c r="A17" s="14"/>
      <c r="B17" s="32"/>
      <c r="C17" s="22"/>
      <c r="D17" s="22"/>
      <c r="E17" s="74"/>
      <c r="F17" s="78">
        <f t="shared" si="2"/>
        <v>0</v>
      </c>
      <c r="G17" s="78">
        <f t="shared" si="1"/>
        <v>0</v>
      </c>
      <c r="H17" s="78">
        <f t="shared" si="1"/>
        <v>0</v>
      </c>
      <c r="I17" s="45"/>
    </row>
    <row r="18" spans="1:9" ht="19.5" customHeight="1">
      <c r="A18" s="14">
        <v>2</v>
      </c>
      <c r="B18" s="32"/>
      <c r="C18" s="53" t="s">
        <v>47</v>
      </c>
      <c r="D18" s="54"/>
      <c r="E18" s="55"/>
      <c r="F18" s="78">
        <f>SUM(F11:F17)</f>
        <v>0</v>
      </c>
      <c r="G18" s="78">
        <f>SUM(G11:G17)</f>
        <v>0</v>
      </c>
      <c r="H18" s="78">
        <f>SUM(H11:H17)</f>
        <v>0</v>
      </c>
      <c r="I18" s="45"/>
    </row>
    <row r="19" spans="1:9" ht="19.5" customHeight="1">
      <c r="A19" s="14"/>
      <c r="B19" s="19"/>
      <c r="C19" s="42"/>
      <c r="D19" s="56"/>
      <c r="E19" s="76"/>
      <c r="F19" s="76"/>
      <c r="G19" s="76"/>
      <c r="H19" s="76"/>
      <c r="I19" s="45"/>
    </row>
    <row r="20" spans="1:9" ht="19.5" customHeight="1">
      <c r="A20" s="14"/>
      <c r="B20" s="19" t="s">
        <v>50</v>
      </c>
      <c r="C20" s="42"/>
      <c r="D20" s="56"/>
      <c r="E20" s="76"/>
      <c r="F20" s="76"/>
      <c r="G20" s="76"/>
      <c r="H20" s="76"/>
      <c r="I20" s="45"/>
    </row>
    <row r="21" spans="1:9" ht="19.5" customHeight="1">
      <c r="A21" s="14"/>
      <c r="B21" s="32"/>
      <c r="C21" s="58" t="s">
        <v>38</v>
      </c>
      <c r="D21" s="59"/>
      <c r="E21" s="78"/>
      <c r="F21" s="78"/>
      <c r="G21" s="78"/>
      <c r="H21" s="78"/>
      <c r="I21" s="45"/>
    </row>
    <row r="22" spans="1:9" ht="19.5" customHeight="1">
      <c r="A22" s="14"/>
      <c r="B22" s="32"/>
      <c r="C22" s="22"/>
      <c r="D22" s="22"/>
      <c r="E22" s="75"/>
      <c r="F22" s="78">
        <f aca="true" t="shared" si="3" ref="F22:F27">D22*E22</f>
        <v>0</v>
      </c>
      <c r="G22" s="78">
        <f>F22/G$3</f>
        <v>0</v>
      </c>
      <c r="H22" s="78">
        <f aca="true" t="shared" si="4" ref="G22:H27">G22/H$3</f>
        <v>0</v>
      </c>
      <c r="I22" s="45"/>
    </row>
    <row r="23" spans="1:9" ht="19.5" customHeight="1">
      <c r="A23" s="14"/>
      <c r="B23" s="32"/>
      <c r="C23" s="22"/>
      <c r="D23" s="22"/>
      <c r="E23" s="75"/>
      <c r="F23" s="78">
        <f t="shared" si="3"/>
        <v>0</v>
      </c>
      <c r="G23" s="78">
        <f t="shared" si="4"/>
        <v>0</v>
      </c>
      <c r="H23" s="78">
        <f t="shared" si="4"/>
        <v>0</v>
      </c>
      <c r="I23" s="45"/>
    </row>
    <row r="24" spans="1:9" ht="19.5" customHeight="1">
      <c r="A24" s="14"/>
      <c r="B24" s="32"/>
      <c r="C24" s="22"/>
      <c r="D24" s="22"/>
      <c r="E24" s="75"/>
      <c r="F24" s="78">
        <f t="shared" si="3"/>
        <v>0</v>
      </c>
      <c r="G24" s="78">
        <f t="shared" si="4"/>
        <v>0</v>
      </c>
      <c r="H24" s="78">
        <f t="shared" si="4"/>
        <v>0</v>
      </c>
      <c r="I24" s="45"/>
    </row>
    <row r="25" spans="1:9" ht="19.5" customHeight="1">
      <c r="A25" s="14"/>
      <c r="B25" s="32"/>
      <c r="C25" s="22"/>
      <c r="D25" s="22"/>
      <c r="E25" s="75"/>
      <c r="F25" s="78">
        <f t="shared" si="3"/>
        <v>0</v>
      </c>
      <c r="G25" s="78">
        <f t="shared" si="4"/>
        <v>0</v>
      </c>
      <c r="H25" s="78">
        <f t="shared" si="4"/>
        <v>0</v>
      </c>
      <c r="I25" s="45"/>
    </row>
    <row r="26" spans="1:9" ht="19.5" customHeight="1">
      <c r="A26" s="14"/>
      <c r="B26" s="32"/>
      <c r="C26" s="22"/>
      <c r="D26" s="22"/>
      <c r="E26" s="75"/>
      <c r="F26" s="78">
        <f t="shared" si="3"/>
        <v>0</v>
      </c>
      <c r="G26" s="78">
        <f t="shared" si="4"/>
        <v>0</v>
      </c>
      <c r="H26" s="78">
        <f t="shared" si="4"/>
        <v>0</v>
      </c>
      <c r="I26" s="45"/>
    </row>
    <row r="27" spans="1:9" ht="19.5" customHeight="1">
      <c r="A27" s="14"/>
      <c r="B27" s="32"/>
      <c r="C27" s="22"/>
      <c r="D27" s="22"/>
      <c r="E27" s="75"/>
      <c r="F27" s="78">
        <f t="shared" si="3"/>
        <v>0</v>
      </c>
      <c r="G27" s="78">
        <f>F27/G$3</f>
        <v>0</v>
      </c>
      <c r="H27" s="78">
        <f t="shared" si="4"/>
        <v>0</v>
      </c>
      <c r="I27" s="45"/>
    </row>
    <row r="28" spans="1:9" ht="19.5" customHeight="1">
      <c r="A28" s="14">
        <v>3</v>
      </c>
      <c r="B28" s="32"/>
      <c r="C28" s="53" t="s">
        <v>49</v>
      </c>
      <c r="D28" s="54"/>
      <c r="E28" s="55"/>
      <c r="F28" s="78">
        <f>SUM(F22:F27)</f>
        <v>0</v>
      </c>
      <c r="G28" s="78">
        <f>SUM(G22:G27)</f>
        <v>0</v>
      </c>
      <c r="H28" s="78">
        <f>SUM(H22:H27)</f>
        <v>0</v>
      </c>
      <c r="I28" s="45"/>
    </row>
    <row r="29" spans="1:9" ht="19.5" customHeight="1">
      <c r="A29" s="14">
        <v>4</v>
      </c>
      <c r="B29" s="32"/>
      <c r="C29" s="32" t="s">
        <v>48</v>
      </c>
      <c r="D29" s="60"/>
      <c r="E29" s="61"/>
      <c r="F29" s="78">
        <f>F18+F28</f>
        <v>0</v>
      </c>
      <c r="G29" s="78">
        <f>G18+G28</f>
        <v>0</v>
      </c>
      <c r="H29" s="78">
        <f>H18+H28</f>
        <v>0</v>
      </c>
      <c r="I29" s="45"/>
    </row>
    <row r="30" spans="1:9" ht="19.5" customHeight="1" thickBot="1">
      <c r="A30" s="62"/>
      <c r="B30" s="46"/>
      <c r="C30" s="47"/>
      <c r="D30" s="48"/>
      <c r="E30" s="79"/>
      <c r="F30" s="79"/>
      <c r="G30" s="79"/>
      <c r="H30" s="79"/>
      <c r="I30" s="63"/>
    </row>
    <row r="32" ht="19.5" customHeight="1">
      <c r="J32" s="56"/>
    </row>
  </sheetData>
  <mergeCells count="1">
    <mergeCell ref="A1:I1"/>
  </mergeCells>
  <printOptions horizontalCentered="1"/>
  <pageMargins left="0.48" right="0.38" top="1" bottom="1" header="0.5" footer="0.5"/>
  <pageSetup fitToHeight="1" fitToWidth="1" horizontalDpi="300" verticalDpi="300" orientation="portrait" scale="77" r:id="rId2"/>
  <headerFooter alignWithMargins="0">
    <oddFooter>&amp;L&amp;F&amp;C&amp;A&amp;R&amp;D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B1">
      <selection activeCell="F30" sqref="F30"/>
    </sheetView>
  </sheetViews>
  <sheetFormatPr defaultColWidth="9.140625" defaultRowHeight="19.5" customHeight="1"/>
  <cols>
    <col min="1" max="1" width="4.00390625" style="64" customWidth="1"/>
    <col min="2" max="2" width="3.7109375" style="65" customWidth="1"/>
    <col min="3" max="3" width="44.8515625" style="66" customWidth="1"/>
    <col min="4" max="4" width="8.7109375" style="41" customWidth="1"/>
    <col min="5" max="5" width="14.7109375" style="67" customWidth="1"/>
    <col min="6" max="6" width="16.7109375" style="67" customWidth="1"/>
    <col min="7" max="7" width="2.7109375" style="41" customWidth="1"/>
    <col min="8" max="16384" width="16.7109375" style="41" customWidth="1"/>
  </cols>
  <sheetData>
    <row r="1" spans="1:7" ht="19.5" customHeight="1">
      <c r="A1" s="97" t="s">
        <v>54</v>
      </c>
      <c r="B1" s="98"/>
      <c r="C1" s="98"/>
      <c r="D1" s="98"/>
      <c r="E1" s="98"/>
      <c r="F1" s="98"/>
      <c r="G1" s="99"/>
    </row>
    <row r="2" spans="1:7" ht="24.75" customHeight="1" thickBot="1">
      <c r="A2" s="14"/>
      <c r="B2" s="19"/>
      <c r="C2" s="42"/>
      <c r="D2" s="43" t="s">
        <v>30</v>
      </c>
      <c r="E2" s="44" t="s">
        <v>31</v>
      </c>
      <c r="F2" s="44" t="s">
        <v>14</v>
      </c>
      <c r="G2" s="45"/>
    </row>
    <row r="3" spans="1:7" ht="19.5" customHeight="1" thickBot="1">
      <c r="A3" s="14"/>
      <c r="B3" s="46" t="s">
        <v>34</v>
      </c>
      <c r="C3" s="47"/>
      <c r="D3" s="48"/>
      <c r="E3" s="49"/>
      <c r="F3" s="49"/>
      <c r="G3" s="45"/>
    </row>
    <row r="4" spans="1:7" ht="19.5" customHeight="1">
      <c r="A4" s="14"/>
      <c r="B4" s="50"/>
      <c r="C4" s="37" t="s">
        <v>73</v>
      </c>
      <c r="D4" s="38">
        <v>1</v>
      </c>
      <c r="E4" s="39">
        <v>10000</v>
      </c>
      <c r="F4" s="51">
        <f>D4*E4</f>
        <v>10000</v>
      </c>
      <c r="G4" s="45"/>
    </row>
    <row r="5" spans="1:7" ht="19.5" customHeight="1">
      <c r="A5" s="14"/>
      <c r="B5" s="32"/>
      <c r="C5" s="21" t="s">
        <v>71</v>
      </c>
      <c r="D5" s="22">
        <v>2500</v>
      </c>
      <c r="E5" s="23">
        <v>2</v>
      </c>
      <c r="F5" s="52">
        <f>D5*E5</f>
        <v>5000</v>
      </c>
      <c r="G5" s="45"/>
    </row>
    <row r="6" spans="1:7" ht="19.5" customHeight="1">
      <c r="A6" s="14"/>
      <c r="B6" s="32"/>
      <c r="C6" s="21" t="s">
        <v>72</v>
      </c>
      <c r="D6" s="22"/>
      <c r="E6" s="23"/>
      <c r="F6" s="52">
        <f>D6*E6</f>
        <v>0</v>
      </c>
      <c r="G6" s="45"/>
    </row>
    <row r="7" spans="1:7" ht="19.5" customHeight="1">
      <c r="A7" s="14"/>
      <c r="B7" s="32"/>
      <c r="C7" s="21" t="s">
        <v>63</v>
      </c>
      <c r="D7" s="22"/>
      <c r="E7" s="23"/>
      <c r="F7" s="52">
        <f>D7*E7</f>
        <v>0</v>
      </c>
      <c r="G7" s="45"/>
    </row>
    <row r="8" spans="1:7" ht="19.5" customHeight="1">
      <c r="A8" s="14">
        <v>1</v>
      </c>
      <c r="B8" s="32"/>
      <c r="C8" s="53" t="s">
        <v>35</v>
      </c>
      <c r="D8" s="54"/>
      <c r="E8" s="55"/>
      <c r="F8" s="52">
        <f>SUM(F4:F7)</f>
        <v>15000</v>
      </c>
      <c r="G8" s="45"/>
    </row>
    <row r="9" spans="1:7" ht="19.5" customHeight="1">
      <c r="A9" s="14"/>
      <c r="B9" s="19"/>
      <c r="C9" s="42"/>
      <c r="D9" s="56"/>
      <c r="E9" s="57"/>
      <c r="F9" s="57"/>
      <c r="G9" s="45"/>
    </row>
    <row r="10" spans="1:7" ht="19.5" customHeight="1">
      <c r="A10" s="14"/>
      <c r="B10" s="19" t="s">
        <v>4</v>
      </c>
      <c r="C10" s="42"/>
      <c r="D10" s="56"/>
      <c r="E10" s="57"/>
      <c r="F10" s="57"/>
      <c r="G10" s="45"/>
    </row>
    <row r="11" spans="1:7" ht="19.5" customHeight="1">
      <c r="A11" s="14"/>
      <c r="B11" s="32"/>
      <c r="C11" s="21" t="s">
        <v>75</v>
      </c>
      <c r="D11" s="22">
        <v>1500</v>
      </c>
      <c r="E11" s="23">
        <v>5</v>
      </c>
      <c r="F11" s="52">
        <f aca="true" t="shared" si="0" ref="F11:F17">D11*E11</f>
        <v>7500</v>
      </c>
      <c r="G11" s="45"/>
    </row>
    <row r="12" spans="1:7" ht="19.5" customHeight="1">
      <c r="A12" s="14"/>
      <c r="B12" s="32"/>
      <c r="C12" s="21" t="s">
        <v>36</v>
      </c>
      <c r="D12" s="22">
        <v>1250</v>
      </c>
      <c r="E12" s="23">
        <v>40</v>
      </c>
      <c r="F12" s="52">
        <f t="shared" si="0"/>
        <v>50000</v>
      </c>
      <c r="G12" s="45"/>
    </row>
    <row r="13" spans="1:7" ht="19.5" customHeight="1">
      <c r="A13" s="14"/>
      <c r="B13" s="32"/>
      <c r="C13" s="21" t="s">
        <v>37</v>
      </c>
      <c r="D13" s="22">
        <v>1250</v>
      </c>
      <c r="E13" s="23">
        <v>20</v>
      </c>
      <c r="F13" s="52">
        <f t="shared" si="0"/>
        <v>25000</v>
      </c>
      <c r="G13" s="45"/>
    </row>
    <row r="14" spans="1:7" ht="19.5" customHeight="1">
      <c r="A14" s="14"/>
      <c r="B14" s="32"/>
      <c r="C14" s="21" t="s">
        <v>70</v>
      </c>
      <c r="D14" s="22">
        <v>1250</v>
      </c>
      <c r="E14" s="23">
        <v>9</v>
      </c>
      <c r="F14" s="52">
        <f t="shared" si="0"/>
        <v>11250</v>
      </c>
      <c r="G14" s="45"/>
    </row>
    <row r="15" spans="1:7" ht="19.5" customHeight="1">
      <c r="A15" s="14"/>
      <c r="B15" s="32"/>
      <c r="C15" s="21" t="s">
        <v>74</v>
      </c>
      <c r="D15" s="22">
        <v>250</v>
      </c>
      <c r="E15" s="23">
        <v>12.5</v>
      </c>
      <c r="F15" s="52">
        <f t="shared" si="0"/>
        <v>3125</v>
      </c>
      <c r="G15" s="45"/>
    </row>
    <row r="16" spans="1:7" ht="19.5" customHeight="1">
      <c r="A16" s="14"/>
      <c r="B16" s="32"/>
      <c r="C16" s="21" t="s">
        <v>76</v>
      </c>
      <c r="D16" s="22">
        <v>1</v>
      </c>
      <c r="E16" s="23">
        <v>1750</v>
      </c>
      <c r="F16" s="52">
        <f t="shared" si="0"/>
        <v>1750</v>
      </c>
      <c r="G16" s="45"/>
    </row>
    <row r="17" spans="1:7" ht="19.5" customHeight="1">
      <c r="A17" s="14"/>
      <c r="B17" s="32"/>
      <c r="C17" s="21" t="s">
        <v>62</v>
      </c>
      <c r="D17" s="22"/>
      <c r="E17" s="23"/>
      <c r="F17" s="52">
        <f t="shared" si="0"/>
        <v>0</v>
      </c>
      <c r="G17" s="45"/>
    </row>
    <row r="18" spans="1:7" ht="19.5" customHeight="1">
      <c r="A18" s="14">
        <v>2</v>
      </c>
      <c r="B18" s="32"/>
      <c r="C18" s="53" t="s">
        <v>8</v>
      </c>
      <c r="D18" s="54"/>
      <c r="E18" s="55"/>
      <c r="F18" s="52">
        <f>SUM(F11:F17)</f>
        <v>98625</v>
      </c>
      <c r="G18" s="45"/>
    </row>
    <row r="19" spans="1:7" ht="19.5" customHeight="1">
      <c r="A19" s="14"/>
      <c r="B19" s="19"/>
      <c r="C19" s="42"/>
      <c r="D19" s="56"/>
      <c r="E19" s="57"/>
      <c r="F19" s="57"/>
      <c r="G19" s="45"/>
    </row>
    <row r="20" spans="1:7" ht="19.5" customHeight="1">
      <c r="A20" s="14"/>
      <c r="B20" s="19" t="s">
        <v>28</v>
      </c>
      <c r="C20" s="42"/>
      <c r="D20" s="56"/>
      <c r="E20" s="57"/>
      <c r="F20" s="57"/>
      <c r="G20" s="45"/>
    </row>
    <row r="21" spans="1:7" ht="19.5" customHeight="1">
      <c r="A21" s="14"/>
      <c r="B21" s="32"/>
      <c r="C21" s="58" t="s">
        <v>38</v>
      </c>
      <c r="D21" s="59"/>
      <c r="E21" s="52"/>
      <c r="F21" s="52"/>
      <c r="G21" s="45"/>
    </row>
    <row r="22" spans="1:7" ht="19.5" customHeight="1">
      <c r="A22" s="14"/>
      <c r="B22" s="32"/>
      <c r="C22" s="21" t="s">
        <v>52</v>
      </c>
      <c r="D22" s="22">
        <v>1</v>
      </c>
      <c r="E22" s="23">
        <v>2300</v>
      </c>
      <c r="F22" s="52">
        <f>D22*E22</f>
        <v>2300</v>
      </c>
      <c r="G22" s="45"/>
    </row>
    <row r="23" spans="1:7" ht="19.5" customHeight="1">
      <c r="A23" s="14"/>
      <c r="B23" s="32"/>
      <c r="C23" s="21"/>
      <c r="D23" s="22"/>
      <c r="E23" s="23"/>
      <c r="F23" s="52"/>
      <c r="G23" s="45"/>
    </row>
    <row r="24" spans="1:7" ht="19.5" customHeight="1">
      <c r="A24" s="14"/>
      <c r="B24" s="32"/>
      <c r="C24" s="21" t="s">
        <v>63</v>
      </c>
      <c r="D24" s="22"/>
      <c r="E24" s="23"/>
      <c r="F24" s="52"/>
      <c r="G24" s="45"/>
    </row>
    <row r="25" spans="1:7" ht="19.5" customHeight="1">
      <c r="A25" s="14"/>
      <c r="B25" s="32"/>
      <c r="C25" s="21" t="s">
        <v>63</v>
      </c>
      <c r="D25" s="22"/>
      <c r="E25" s="23"/>
      <c r="F25" s="52"/>
      <c r="G25" s="45"/>
    </row>
    <row r="26" spans="1:7" ht="19.5" customHeight="1">
      <c r="A26" s="14">
        <v>3</v>
      </c>
      <c r="B26" s="32"/>
      <c r="C26" s="53" t="s">
        <v>11</v>
      </c>
      <c r="D26" s="54"/>
      <c r="E26" s="55"/>
      <c r="F26" s="52">
        <f>SUM(F22:F25)</f>
        <v>2300</v>
      </c>
      <c r="G26" s="45"/>
    </row>
    <row r="27" spans="1:7" ht="19.5" customHeight="1">
      <c r="A27" s="14">
        <v>4</v>
      </c>
      <c r="B27" s="32"/>
      <c r="C27" s="32" t="s">
        <v>13</v>
      </c>
      <c r="D27" s="60"/>
      <c r="E27" s="61"/>
      <c r="F27" s="52">
        <f>F18+F26</f>
        <v>100925</v>
      </c>
      <c r="G27" s="45"/>
    </row>
    <row r="28" spans="1:7" ht="19.5" customHeight="1" thickBot="1">
      <c r="A28" s="62"/>
      <c r="B28" s="46"/>
      <c r="C28" s="47"/>
      <c r="D28" s="48"/>
      <c r="E28" s="49"/>
      <c r="F28" s="49"/>
      <c r="G28" s="63"/>
    </row>
    <row r="30" ht="19.5" customHeight="1">
      <c r="H30" s="56"/>
    </row>
  </sheetData>
  <mergeCells count="1">
    <mergeCell ref="A1:G1"/>
  </mergeCells>
  <printOptions horizontalCentered="1"/>
  <pageMargins left="0.48" right="0.46" top="1" bottom="1" header="0.5" footer="0.5"/>
  <pageSetup fitToHeight="1" fitToWidth="1" horizontalDpi="300" verticalDpi="30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workbookViewId="0" topLeftCell="A1">
      <selection activeCell="C24" sqref="C24"/>
    </sheetView>
  </sheetViews>
  <sheetFormatPr defaultColWidth="9.140625" defaultRowHeight="19.5" customHeight="1"/>
  <cols>
    <col min="1" max="1" width="4.00390625" style="64" customWidth="1"/>
    <col min="2" max="2" width="3.7109375" style="65" customWidth="1"/>
    <col min="3" max="3" width="44.8515625" style="66" customWidth="1"/>
    <col min="4" max="4" width="8.7109375" style="41" customWidth="1"/>
    <col min="5" max="5" width="14.7109375" style="67" customWidth="1"/>
    <col min="6" max="8" width="16.7109375" style="67" customWidth="1"/>
    <col min="9" max="9" width="2.7109375" style="41" customWidth="1"/>
    <col min="10" max="16384" width="16.7109375" style="41" customWidth="1"/>
  </cols>
  <sheetData>
    <row r="1" ht="19.5" customHeight="1" thickBot="1">
      <c r="A1" s="87" t="s">
        <v>86</v>
      </c>
    </row>
    <row r="2" spans="1:6" ht="19.5" customHeight="1" thickBot="1">
      <c r="A2" s="104" t="s">
        <v>87</v>
      </c>
      <c r="B2" s="104"/>
      <c r="C2" s="104"/>
      <c r="D2" s="105"/>
      <c r="E2" s="106"/>
      <c r="F2" s="107"/>
    </row>
    <row r="3" spans="1:9" ht="19.5" customHeight="1">
      <c r="A3" s="97" t="s">
        <v>43</v>
      </c>
      <c r="B3" s="98"/>
      <c r="C3" s="98"/>
      <c r="D3" s="98"/>
      <c r="E3" s="98"/>
      <c r="F3" s="98"/>
      <c r="G3" s="98"/>
      <c r="H3" s="98"/>
      <c r="I3" s="99"/>
    </row>
    <row r="4" spans="1:9" ht="24.75" customHeight="1" thickBot="1">
      <c r="A4" s="14"/>
      <c r="B4" s="19"/>
      <c r="C4" s="42"/>
      <c r="D4" s="43" t="s">
        <v>30</v>
      </c>
      <c r="E4" s="44" t="s">
        <v>31</v>
      </c>
      <c r="F4" s="44" t="s">
        <v>14</v>
      </c>
      <c r="G4" s="44" t="s">
        <v>15</v>
      </c>
      <c r="H4" s="44" t="s">
        <v>16</v>
      </c>
      <c r="I4" s="45"/>
    </row>
    <row r="5" spans="1:9" ht="19.5" customHeight="1">
      <c r="A5" s="14"/>
      <c r="B5" s="19" t="s">
        <v>34</v>
      </c>
      <c r="C5" s="42"/>
      <c r="D5" s="56"/>
      <c r="E5" s="57"/>
      <c r="F5" s="57"/>
      <c r="G5" s="86">
        <v>1250</v>
      </c>
      <c r="H5" s="83">
        <f>D6/G5</f>
        <v>0.12</v>
      </c>
      <c r="I5" s="45"/>
    </row>
    <row r="6" spans="1:9" ht="19.5" customHeight="1">
      <c r="A6" s="14"/>
      <c r="B6" s="32"/>
      <c r="C6" s="22" t="s">
        <v>39</v>
      </c>
      <c r="D6" s="22">
        <v>150</v>
      </c>
      <c r="E6" s="23">
        <v>60</v>
      </c>
      <c r="F6" s="52">
        <f>D6*E6</f>
        <v>9000</v>
      </c>
      <c r="G6" s="52">
        <f>F6/G$5</f>
        <v>7.2</v>
      </c>
      <c r="H6" s="52">
        <f>G6/H$5</f>
        <v>60.00000000000001</v>
      </c>
      <c r="I6" s="45"/>
    </row>
    <row r="7" spans="1:9" ht="19.5" customHeight="1">
      <c r="A7" s="14"/>
      <c r="B7" s="32"/>
      <c r="C7" s="22"/>
      <c r="D7" s="22"/>
      <c r="E7" s="23"/>
      <c r="F7" s="52">
        <f>D7*E7</f>
        <v>0</v>
      </c>
      <c r="G7" s="52">
        <f aca="true" t="shared" si="0" ref="G7:H9">F7/G$5</f>
        <v>0</v>
      </c>
      <c r="H7" s="52">
        <f t="shared" si="0"/>
        <v>0</v>
      </c>
      <c r="I7" s="45"/>
    </row>
    <row r="8" spans="1:9" ht="19.5" customHeight="1">
      <c r="A8" s="14"/>
      <c r="B8" s="32"/>
      <c r="C8" s="22"/>
      <c r="D8" s="22"/>
      <c r="E8" s="23"/>
      <c r="F8" s="52">
        <f>D8*E8</f>
        <v>0</v>
      </c>
      <c r="G8" s="52">
        <f t="shared" si="0"/>
        <v>0</v>
      </c>
      <c r="H8" s="52">
        <f t="shared" si="0"/>
        <v>0</v>
      </c>
      <c r="I8" s="45"/>
    </row>
    <row r="9" spans="1:9" ht="19.5" customHeight="1">
      <c r="A9" s="14"/>
      <c r="B9" s="32"/>
      <c r="C9" s="22"/>
      <c r="D9" s="22"/>
      <c r="E9" s="23"/>
      <c r="F9" s="52">
        <f>D9*E9</f>
        <v>0</v>
      </c>
      <c r="G9" s="52">
        <f t="shared" si="0"/>
        <v>0</v>
      </c>
      <c r="H9" s="52">
        <f t="shared" si="0"/>
        <v>0</v>
      </c>
      <c r="I9" s="45"/>
    </row>
    <row r="10" spans="1:9" ht="19.5" customHeight="1">
      <c r="A10" s="14">
        <v>1</v>
      </c>
      <c r="B10" s="32"/>
      <c r="C10" s="53" t="s">
        <v>35</v>
      </c>
      <c r="D10" s="54"/>
      <c r="E10" s="55"/>
      <c r="F10" s="52">
        <f>SUM(F6:F9)</f>
        <v>9000</v>
      </c>
      <c r="G10" s="52">
        <f>SUM(G6:G9)</f>
        <v>7.2</v>
      </c>
      <c r="H10" s="52">
        <f>SUM(H6:H9)</f>
        <v>60.00000000000001</v>
      </c>
      <c r="I10" s="45"/>
    </row>
    <row r="11" spans="1:9" ht="19.5" customHeight="1">
      <c r="A11" s="14"/>
      <c r="B11" s="19"/>
      <c r="C11" s="42"/>
      <c r="D11" s="56"/>
      <c r="E11" s="57"/>
      <c r="F11" s="57"/>
      <c r="G11" s="57"/>
      <c r="H11" s="57"/>
      <c r="I11" s="45"/>
    </row>
    <row r="12" spans="1:9" ht="19.5" customHeight="1">
      <c r="A12" s="14"/>
      <c r="B12" s="19" t="s">
        <v>4</v>
      </c>
      <c r="C12" s="42"/>
      <c r="D12" s="56"/>
      <c r="E12" s="57"/>
      <c r="F12" s="57"/>
      <c r="G12" s="57"/>
      <c r="H12" s="57"/>
      <c r="I12" s="45"/>
    </row>
    <row r="13" spans="1:9" ht="19.5" customHeight="1">
      <c r="A13" s="14"/>
      <c r="B13" s="32"/>
      <c r="C13" s="22" t="s">
        <v>5</v>
      </c>
      <c r="D13" s="22">
        <v>1250</v>
      </c>
      <c r="E13" s="23">
        <v>5</v>
      </c>
      <c r="F13" s="52">
        <f aca="true" t="shared" si="1" ref="F13:F19">D13*E13</f>
        <v>6250</v>
      </c>
      <c r="G13" s="52">
        <f aca="true" t="shared" si="2" ref="G13:H19">F13/G$5</f>
        <v>5</v>
      </c>
      <c r="H13" s="52">
        <f t="shared" si="2"/>
        <v>41.66666666666667</v>
      </c>
      <c r="I13" s="45"/>
    </row>
    <row r="14" spans="1:9" ht="19.5" customHeight="1">
      <c r="A14" s="14"/>
      <c r="B14" s="32"/>
      <c r="C14" s="22" t="s">
        <v>6</v>
      </c>
      <c r="D14" s="22">
        <v>1250</v>
      </c>
      <c r="E14" s="23">
        <v>40</v>
      </c>
      <c r="F14" s="52">
        <f t="shared" si="1"/>
        <v>50000</v>
      </c>
      <c r="G14" s="52">
        <f t="shared" si="2"/>
        <v>40</v>
      </c>
      <c r="H14" s="52">
        <f t="shared" si="2"/>
        <v>333.33333333333337</v>
      </c>
      <c r="I14" s="45"/>
    </row>
    <row r="15" spans="1:9" ht="19.5" customHeight="1">
      <c r="A15" s="14"/>
      <c r="B15" s="32"/>
      <c r="C15" s="22" t="s">
        <v>7</v>
      </c>
      <c r="D15" s="22">
        <v>1250</v>
      </c>
      <c r="E15" s="23">
        <v>20</v>
      </c>
      <c r="F15" s="52">
        <f t="shared" si="1"/>
        <v>25000</v>
      </c>
      <c r="G15" s="52">
        <f t="shared" si="2"/>
        <v>20</v>
      </c>
      <c r="H15" s="52">
        <f t="shared" si="2"/>
        <v>166.66666666666669</v>
      </c>
      <c r="I15" s="45"/>
    </row>
    <row r="16" spans="1:9" ht="19.5" customHeight="1">
      <c r="A16" s="14"/>
      <c r="B16" s="32"/>
      <c r="C16" s="22" t="s">
        <v>27</v>
      </c>
      <c r="D16" s="22">
        <v>1250</v>
      </c>
      <c r="E16" s="23">
        <v>9</v>
      </c>
      <c r="F16" s="52">
        <f t="shared" si="1"/>
        <v>11250</v>
      </c>
      <c r="G16" s="52">
        <f t="shared" si="2"/>
        <v>9</v>
      </c>
      <c r="H16" s="52">
        <f t="shared" si="2"/>
        <v>75</v>
      </c>
      <c r="I16" s="45"/>
    </row>
    <row r="17" spans="1:9" ht="19.5" customHeight="1">
      <c r="A17" s="14"/>
      <c r="B17" s="32"/>
      <c r="C17" s="22" t="s">
        <v>40</v>
      </c>
      <c r="D17" s="22">
        <v>250</v>
      </c>
      <c r="E17" s="23">
        <v>12.5</v>
      </c>
      <c r="F17" s="52">
        <f t="shared" si="1"/>
        <v>3125</v>
      </c>
      <c r="G17" s="52">
        <f t="shared" si="2"/>
        <v>2.5</v>
      </c>
      <c r="H17" s="52">
        <f t="shared" si="2"/>
        <v>20.833333333333336</v>
      </c>
      <c r="I17" s="45"/>
    </row>
    <row r="18" spans="1:9" ht="19.5" customHeight="1">
      <c r="A18" s="14"/>
      <c r="B18" s="32"/>
      <c r="C18" s="22"/>
      <c r="D18" s="22"/>
      <c r="E18" s="23"/>
      <c r="F18" s="52">
        <f t="shared" si="1"/>
        <v>0</v>
      </c>
      <c r="G18" s="52">
        <f t="shared" si="2"/>
        <v>0</v>
      </c>
      <c r="H18" s="52">
        <f t="shared" si="2"/>
        <v>0</v>
      </c>
      <c r="I18" s="45"/>
    </row>
    <row r="19" spans="1:9" ht="19.5" customHeight="1">
      <c r="A19" s="14"/>
      <c r="B19" s="32"/>
      <c r="C19" s="22"/>
      <c r="D19" s="22"/>
      <c r="E19" s="23"/>
      <c r="F19" s="52">
        <f t="shared" si="1"/>
        <v>0</v>
      </c>
      <c r="G19" s="52">
        <f t="shared" si="2"/>
        <v>0</v>
      </c>
      <c r="H19" s="52">
        <f t="shared" si="2"/>
        <v>0</v>
      </c>
      <c r="I19" s="45"/>
    </row>
    <row r="20" spans="1:9" ht="19.5" customHeight="1">
      <c r="A20" s="14">
        <v>2</v>
      </c>
      <c r="B20" s="32"/>
      <c r="C20" s="53" t="s">
        <v>8</v>
      </c>
      <c r="D20" s="54"/>
      <c r="E20" s="55"/>
      <c r="F20" s="52">
        <f>SUM(F13:F19)</f>
        <v>95625</v>
      </c>
      <c r="G20" s="52">
        <f>SUM(G13:G19)</f>
        <v>76.5</v>
      </c>
      <c r="H20" s="52">
        <f>SUM(H13:H19)</f>
        <v>637.5000000000001</v>
      </c>
      <c r="I20" s="45"/>
    </row>
    <row r="21" spans="1:9" ht="19.5" customHeight="1">
      <c r="A21" s="14"/>
      <c r="B21" s="19"/>
      <c r="C21" s="42"/>
      <c r="D21" s="56"/>
      <c r="E21" s="57"/>
      <c r="F21" s="57"/>
      <c r="G21" s="57"/>
      <c r="H21" s="57"/>
      <c r="I21" s="45"/>
    </row>
    <row r="22" spans="1:9" ht="19.5" customHeight="1">
      <c r="A22" s="14"/>
      <c r="B22" s="19" t="s">
        <v>28</v>
      </c>
      <c r="C22" s="42"/>
      <c r="D22" s="56"/>
      <c r="E22" s="57"/>
      <c r="F22" s="57"/>
      <c r="G22" s="57"/>
      <c r="H22" s="57"/>
      <c r="I22" s="45"/>
    </row>
    <row r="23" spans="1:9" ht="19.5" customHeight="1">
      <c r="A23" s="14"/>
      <c r="B23" s="32"/>
      <c r="C23" s="58" t="s">
        <v>38</v>
      </c>
      <c r="D23" s="59"/>
      <c r="E23" s="52"/>
      <c r="F23" s="52"/>
      <c r="G23" s="52"/>
      <c r="H23" s="52"/>
      <c r="I23" s="45"/>
    </row>
    <row r="24" spans="1:9" ht="19.5" customHeight="1">
      <c r="A24" s="14"/>
      <c r="B24" s="32"/>
      <c r="C24" s="22" t="s">
        <v>52</v>
      </c>
      <c r="D24" s="22"/>
      <c r="E24" s="23"/>
      <c r="F24" s="52">
        <v>2300</v>
      </c>
      <c r="G24" s="52">
        <f aca="true" t="shared" si="3" ref="G24:H29">F24/G$5</f>
        <v>1.84</v>
      </c>
      <c r="H24" s="52">
        <f t="shared" si="3"/>
        <v>15.333333333333334</v>
      </c>
      <c r="I24" s="45"/>
    </row>
    <row r="25" spans="1:9" ht="19.5" customHeight="1">
      <c r="A25" s="14"/>
      <c r="B25" s="32"/>
      <c r="C25" s="22"/>
      <c r="D25" s="22"/>
      <c r="E25" s="23"/>
      <c r="F25" s="52"/>
      <c r="G25" s="52">
        <f t="shared" si="3"/>
        <v>0</v>
      </c>
      <c r="H25" s="52">
        <f t="shared" si="3"/>
        <v>0</v>
      </c>
      <c r="I25" s="45"/>
    </row>
    <row r="26" spans="1:9" ht="19.5" customHeight="1">
      <c r="A26" s="14"/>
      <c r="B26" s="32"/>
      <c r="C26" s="22"/>
      <c r="D26" s="22"/>
      <c r="E26" s="23"/>
      <c r="F26" s="52"/>
      <c r="G26" s="52">
        <f t="shared" si="3"/>
        <v>0</v>
      </c>
      <c r="H26" s="52">
        <f t="shared" si="3"/>
        <v>0</v>
      </c>
      <c r="I26" s="45"/>
    </row>
    <row r="27" spans="1:9" ht="19.5" customHeight="1">
      <c r="A27" s="14"/>
      <c r="B27" s="32"/>
      <c r="C27" s="22"/>
      <c r="D27" s="22"/>
      <c r="E27" s="23"/>
      <c r="F27" s="52"/>
      <c r="G27" s="52">
        <f t="shared" si="3"/>
        <v>0</v>
      </c>
      <c r="H27" s="52">
        <f t="shared" si="3"/>
        <v>0</v>
      </c>
      <c r="I27" s="45"/>
    </row>
    <row r="28" spans="1:9" ht="19.5" customHeight="1">
      <c r="A28" s="14"/>
      <c r="B28" s="32"/>
      <c r="C28" s="22" t="s">
        <v>42</v>
      </c>
      <c r="D28" s="22"/>
      <c r="E28" s="23"/>
      <c r="F28" s="52"/>
      <c r="G28" s="52">
        <f t="shared" si="3"/>
        <v>0</v>
      </c>
      <c r="H28" s="52">
        <f t="shared" si="3"/>
        <v>0</v>
      </c>
      <c r="I28" s="45"/>
    </row>
    <row r="29" spans="1:9" ht="19.5" customHeight="1">
      <c r="A29" s="14"/>
      <c r="B29" s="32"/>
      <c r="C29" s="22" t="s">
        <v>41</v>
      </c>
      <c r="D29" s="22"/>
      <c r="E29" s="23"/>
      <c r="F29" s="52"/>
      <c r="G29" s="52">
        <f t="shared" si="3"/>
        <v>0</v>
      </c>
      <c r="H29" s="52">
        <f t="shared" si="3"/>
        <v>0</v>
      </c>
      <c r="I29" s="45"/>
    </row>
    <row r="30" spans="1:9" ht="19.5" customHeight="1">
      <c r="A30" s="14">
        <v>3</v>
      </c>
      <c r="B30" s="32"/>
      <c r="C30" s="53" t="s">
        <v>11</v>
      </c>
      <c r="D30" s="54"/>
      <c r="E30" s="55"/>
      <c r="F30" s="52">
        <f>SUM(F24:F29)</f>
        <v>2300</v>
      </c>
      <c r="G30" s="52">
        <f>SUM(G24:G29)</f>
        <v>1.84</v>
      </c>
      <c r="H30" s="52">
        <f>SUM(H24:H29)</f>
        <v>15.333333333333334</v>
      </c>
      <c r="I30" s="45"/>
    </row>
    <row r="31" spans="1:9" ht="19.5" customHeight="1">
      <c r="A31" s="14">
        <v>4</v>
      </c>
      <c r="B31" s="32"/>
      <c r="C31" s="32" t="s">
        <v>13</v>
      </c>
      <c r="D31" s="60"/>
      <c r="E31" s="61"/>
      <c r="F31" s="52">
        <f>F20+F30</f>
        <v>97925</v>
      </c>
      <c r="G31" s="52">
        <f>G20+G30</f>
        <v>78.34</v>
      </c>
      <c r="H31" s="52">
        <f>H20+H30</f>
        <v>652.8333333333335</v>
      </c>
      <c r="I31" s="45"/>
    </row>
    <row r="32" spans="1:9" ht="19.5" customHeight="1" thickBot="1">
      <c r="A32" s="62"/>
      <c r="B32" s="46"/>
      <c r="C32" s="47"/>
      <c r="D32" s="48"/>
      <c r="E32" s="49"/>
      <c r="F32" s="49"/>
      <c r="G32" s="49"/>
      <c r="H32" s="49"/>
      <c r="I32" s="63"/>
    </row>
    <row r="33" spans="1:9" ht="19.5" customHeight="1">
      <c r="A33" s="103" t="s">
        <v>85</v>
      </c>
      <c r="B33" s="103"/>
      <c r="C33" s="103"/>
      <c r="D33" s="103"/>
      <c r="E33" s="103"/>
      <c r="F33" s="103"/>
      <c r="G33" s="103"/>
      <c r="H33" s="103"/>
      <c r="I33" s="103"/>
    </row>
    <row r="34" ht="19.5" customHeight="1">
      <c r="J34" s="56"/>
    </row>
  </sheetData>
  <mergeCells count="4">
    <mergeCell ref="A3:I3"/>
    <mergeCell ref="A33:I33"/>
    <mergeCell ref="A2:C2"/>
    <mergeCell ref="D2:F2"/>
  </mergeCells>
  <printOptions horizontalCentered="1"/>
  <pageMargins left="0.48" right="0.46" top="1" bottom="1" header="0.5" footer="0.5"/>
  <pageSetup fitToHeight="1" fitToWidth="1" horizontalDpi="300" verticalDpi="300" orientation="portrait" scale="76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workbookViewId="0" topLeftCell="A1">
      <selection activeCell="C7" sqref="C7"/>
    </sheetView>
  </sheetViews>
  <sheetFormatPr defaultColWidth="9.140625" defaultRowHeight="19.5" customHeight="1"/>
  <cols>
    <col min="1" max="1" width="4.00390625" style="64" customWidth="1"/>
    <col min="2" max="2" width="3.7109375" style="65" customWidth="1"/>
    <col min="3" max="3" width="44.8515625" style="66" customWidth="1"/>
    <col min="4" max="4" width="8.7109375" style="41" customWidth="1"/>
    <col min="5" max="5" width="8.7109375" style="67" customWidth="1"/>
    <col min="6" max="8" width="16.7109375" style="67" customWidth="1"/>
    <col min="9" max="9" width="2.7109375" style="41" customWidth="1"/>
    <col min="10" max="16384" width="16.7109375" style="41" customWidth="1"/>
  </cols>
  <sheetData>
    <row r="1" spans="1:9" ht="19.5" customHeight="1">
      <c r="A1" s="97" t="s">
        <v>33</v>
      </c>
      <c r="B1" s="98"/>
      <c r="C1" s="98"/>
      <c r="D1" s="98"/>
      <c r="E1" s="98"/>
      <c r="F1" s="98"/>
      <c r="G1" s="98"/>
      <c r="H1" s="98"/>
      <c r="I1" s="99"/>
    </row>
    <row r="2" spans="1:9" ht="24.75" customHeight="1" thickBot="1">
      <c r="A2" s="14"/>
      <c r="B2" s="19"/>
      <c r="C2" s="42"/>
      <c r="D2" s="43" t="s">
        <v>30</v>
      </c>
      <c r="E2" s="44" t="s">
        <v>31</v>
      </c>
      <c r="F2" s="44" t="s">
        <v>14</v>
      </c>
      <c r="G2" s="44" t="s">
        <v>15</v>
      </c>
      <c r="H2" s="44" t="s">
        <v>64</v>
      </c>
      <c r="I2" s="45"/>
    </row>
    <row r="3" spans="1:9" ht="19.5" customHeight="1" thickBot="1">
      <c r="A3" s="14"/>
      <c r="B3" s="46" t="s">
        <v>0</v>
      </c>
      <c r="C3" s="47"/>
      <c r="D3" s="48"/>
      <c r="E3" s="49"/>
      <c r="F3" s="49"/>
      <c r="G3" s="81">
        <v>1250</v>
      </c>
      <c r="H3" s="82">
        <f>D4/G3</f>
        <v>79.76</v>
      </c>
      <c r="I3" s="45"/>
    </row>
    <row r="4" spans="1:9" ht="19.5" customHeight="1">
      <c r="A4" s="14"/>
      <c r="B4" s="50"/>
      <c r="C4" s="38" t="s">
        <v>1</v>
      </c>
      <c r="D4" s="38">
        <v>99700</v>
      </c>
      <c r="E4" s="39">
        <v>2.5</v>
      </c>
      <c r="F4" s="39">
        <f>D4*E4</f>
        <v>249250</v>
      </c>
      <c r="G4" s="51">
        <f>F4/G$3</f>
        <v>199.4</v>
      </c>
      <c r="H4" s="51">
        <f>G4/H$3</f>
        <v>2.5</v>
      </c>
      <c r="I4" s="45"/>
    </row>
    <row r="5" spans="1:9" ht="19.5" customHeight="1">
      <c r="A5" s="14"/>
      <c r="B5" s="32"/>
      <c r="C5" s="22" t="s">
        <v>26</v>
      </c>
      <c r="D5" s="22">
        <v>98500</v>
      </c>
      <c r="E5" s="23">
        <v>0.3</v>
      </c>
      <c r="F5" s="23">
        <f>D5*E5</f>
        <v>29550</v>
      </c>
      <c r="G5" s="52">
        <f aca="true" t="shared" si="0" ref="G5:H7">F5/G$3</f>
        <v>23.64</v>
      </c>
      <c r="H5" s="52">
        <f t="shared" si="0"/>
        <v>0.2963891675025075</v>
      </c>
      <c r="I5" s="45"/>
    </row>
    <row r="6" spans="1:9" ht="19.5" customHeight="1">
      <c r="A6" s="14"/>
      <c r="B6" s="32"/>
      <c r="C6" s="22" t="s">
        <v>2</v>
      </c>
      <c r="D6" s="22">
        <v>300</v>
      </c>
      <c r="E6" s="23">
        <v>8</v>
      </c>
      <c r="F6" s="23">
        <f>D6*E6</f>
        <v>2400</v>
      </c>
      <c r="G6" s="52">
        <f t="shared" si="0"/>
        <v>1.92</v>
      </c>
      <c r="H6" s="52">
        <f t="shared" si="0"/>
        <v>0.024072216649949848</v>
      </c>
      <c r="I6" s="45"/>
    </row>
    <row r="7" spans="1:9" ht="19.5" customHeight="1">
      <c r="A7" s="14"/>
      <c r="B7" s="32"/>
      <c r="C7" s="22" t="s">
        <v>81</v>
      </c>
      <c r="D7" s="22">
        <v>100000</v>
      </c>
      <c r="E7" s="23">
        <v>0.3</v>
      </c>
      <c r="F7" s="23">
        <f>D7*E7</f>
        <v>30000</v>
      </c>
      <c r="G7" s="52">
        <f t="shared" si="0"/>
        <v>24</v>
      </c>
      <c r="H7" s="52">
        <f t="shared" si="0"/>
        <v>0.3009027081243731</v>
      </c>
      <c r="I7" s="45"/>
    </row>
    <row r="8" spans="1:9" ht="19.5" customHeight="1">
      <c r="A8" s="14">
        <v>1</v>
      </c>
      <c r="B8" s="32"/>
      <c r="C8" s="53" t="s">
        <v>3</v>
      </c>
      <c r="D8" s="54"/>
      <c r="E8" s="55"/>
      <c r="F8" s="52">
        <f>SUM(F4:F7)</f>
        <v>311200</v>
      </c>
      <c r="G8" s="52">
        <f>SUM(G4:G7)</f>
        <v>248.96</v>
      </c>
      <c r="H8" s="52">
        <f>SUM(H4:H7)</f>
        <v>3.1213640922768304</v>
      </c>
      <c r="I8" s="45"/>
    </row>
    <row r="9" spans="1:9" ht="19.5" customHeight="1">
      <c r="A9" s="14"/>
      <c r="B9" s="19"/>
      <c r="C9" s="42"/>
      <c r="D9" s="56"/>
      <c r="E9" s="57"/>
      <c r="F9" s="57"/>
      <c r="G9" s="57"/>
      <c r="H9" s="57"/>
      <c r="I9" s="45"/>
    </row>
    <row r="10" spans="1:9" ht="19.5" customHeight="1">
      <c r="A10" s="14"/>
      <c r="B10" s="19" t="s">
        <v>4</v>
      </c>
      <c r="C10" s="42"/>
      <c r="D10" s="56"/>
      <c r="E10" s="57"/>
      <c r="F10" s="57"/>
      <c r="G10" s="57"/>
      <c r="H10" s="57"/>
      <c r="I10" s="45"/>
    </row>
    <row r="11" spans="1:9" ht="19.5" customHeight="1">
      <c r="A11" s="14"/>
      <c r="B11" s="32"/>
      <c r="C11" s="89" t="s">
        <v>82</v>
      </c>
      <c r="D11" s="22"/>
      <c r="E11" s="23"/>
      <c r="F11" s="23"/>
      <c r="G11" s="52"/>
      <c r="H11" s="52"/>
      <c r="I11" s="45"/>
    </row>
    <row r="12" spans="1:9" ht="19.5" customHeight="1">
      <c r="A12" s="14"/>
      <c r="B12" s="32"/>
      <c r="C12" s="22"/>
      <c r="D12" s="22"/>
      <c r="E12" s="23"/>
      <c r="F12" s="23"/>
      <c r="G12" s="52"/>
      <c r="H12" s="52"/>
      <c r="I12" s="45"/>
    </row>
    <row r="13" spans="1:9" ht="19.5" customHeight="1">
      <c r="A13" s="14"/>
      <c r="B13" s="32"/>
      <c r="C13" s="22"/>
      <c r="D13" s="22"/>
      <c r="E13" s="23"/>
      <c r="F13" s="23"/>
      <c r="G13" s="52"/>
      <c r="H13" s="52"/>
      <c r="I13" s="45"/>
    </row>
    <row r="14" spans="1:9" ht="19.5" customHeight="1">
      <c r="A14" s="14"/>
      <c r="B14" s="32"/>
      <c r="C14" s="22"/>
      <c r="D14" s="22"/>
      <c r="E14" s="23"/>
      <c r="F14" s="23"/>
      <c r="G14" s="52"/>
      <c r="H14" s="52"/>
      <c r="I14" s="45"/>
    </row>
    <row r="15" spans="1:9" ht="19.5" customHeight="1">
      <c r="A15" s="14"/>
      <c r="B15" s="32"/>
      <c r="C15" s="22"/>
      <c r="D15" s="22"/>
      <c r="E15" s="23"/>
      <c r="F15" s="23"/>
      <c r="G15" s="52"/>
      <c r="H15" s="52"/>
      <c r="I15" s="45"/>
    </row>
    <row r="16" spans="1:9" ht="19.5" customHeight="1">
      <c r="A16" s="14"/>
      <c r="B16" s="32"/>
      <c r="C16" s="22"/>
      <c r="D16" s="22"/>
      <c r="E16" s="23"/>
      <c r="F16" s="23"/>
      <c r="G16" s="52"/>
      <c r="H16" s="52"/>
      <c r="I16" s="45"/>
    </row>
    <row r="17" spans="1:9" ht="19.5" customHeight="1">
      <c r="A17" s="14">
        <v>2</v>
      </c>
      <c r="B17" s="32"/>
      <c r="C17" s="53" t="s">
        <v>8</v>
      </c>
      <c r="D17" s="54"/>
      <c r="E17" s="55"/>
      <c r="F17" s="52">
        <f>SUM(F12:F16)</f>
        <v>0</v>
      </c>
      <c r="G17" s="52">
        <f>SUM(G12:G16)</f>
        <v>0</v>
      </c>
      <c r="H17" s="52">
        <f>SUM(H12:H16)</f>
        <v>0</v>
      </c>
      <c r="I17" s="45"/>
    </row>
    <row r="18" spans="1:9" ht="19.5" customHeight="1">
      <c r="A18" s="14"/>
      <c r="B18" s="19"/>
      <c r="C18" s="42"/>
      <c r="D18" s="56"/>
      <c r="E18" s="57"/>
      <c r="F18" s="57"/>
      <c r="G18" s="57"/>
      <c r="H18" s="57"/>
      <c r="I18" s="45"/>
    </row>
    <row r="19" spans="1:9" ht="19.5" customHeight="1">
      <c r="A19" s="14"/>
      <c r="B19" s="19" t="s">
        <v>28</v>
      </c>
      <c r="C19" s="42"/>
      <c r="D19" s="56"/>
      <c r="E19" s="57"/>
      <c r="F19" s="57"/>
      <c r="G19" s="57"/>
      <c r="H19" s="57"/>
      <c r="I19" s="45"/>
    </row>
    <row r="20" spans="1:9" ht="19.5" customHeight="1">
      <c r="A20" s="14"/>
      <c r="B20" s="32"/>
      <c r="C20" s="22"/>
      <c r="D20" s="22"/>
      <c r="E20" s="23"/>
      <c r="F20" s="23"/>
      <c r="G20" s="52"/>
      <c r="H20" s="52"/>
      <c r="I20" s="45"/>
    </row>
    <row r="21" spans="1:9" ht="19.5" customHeight="1">
      <c r="A21" s="14"/>
      <c r="B21" s="32"/>
      <c r="C21" s="22"/>
      <c r="D21" s="22"/>
      <c r="E21" s="23"/>
      <c r="F21" s="23"/>
      <c r="G21" s="52"/>
      <c r="H21" s="52"/>
      <c r="I21" s="45"/>
    </row>
    <row r="22" spans="1:9" ht="19.5" customHeight="1">
      <c r="A22" s="14"/>
      <c r="B22" s="32"/>
      <c r="C22" s="22"/>
      <c r="D22" s="22"/>
      <c r="E22" s="23"/>
      <c r="F22" s="23"/>
      <c r="G22" s="52"/>
      <c r="H22" s="52"/>
      <c r="I22" s="45"/>
    </row>
    <row r="23" spans="1:9" ht="19.5" customHeight="1">
      <c r="A23" s="14">
        <v>3</v>
      </c>
      <c r="B23" s="32"/>
      <c r="C23" s="53" t="s">
        <v>11</v>
      </c>
      <c r="D23" s="54"/>
      <c r="E23" s="55"/>
      <c r="F23" s="52">
        <f>SUM(F21:F22)</f>
        <v>0</v>
      </c>
      <c r="G23" s="52">
        <f>SUM(G21:G22)</f>
        <v>0</v>
      </c>
      <c r="H23" s="52">
        <f>SUM(H21:H22)</f>
        <v>0</v>
      </c>
      <c r="I23" s="45"/>
    </row>
    <row r="24" spans="1:9" ht="19.5" customHeight="1">
      <c r="A24" s="14">
        <v>4</v>
      </c>
      <c r="B24" s="32"/>
      <c r="C24" s="32" t="s">
        <v>13</v>
      </c>
      <c r="D24" s="60"/>
      <c r="E24" s="61"/>
      <c r="F24" s="52">
        <f>F17+F23</f>
        <v>0</v>
      </c>
      <c r="G24" s="52">
        <f>G17+G23</f>
        <v>0</v>
      </c>
      <c r="H24" s="52">
        <f>H17+H23</f>
        <v>0</v>
      </c>
      <c r="I24" s="45"/>
    </row>
    <row r="25" spans="1:9" ht="19.5" customHeight="1">
      <c r="A25" s="14"/>
      <c r="B25" s="19"/>
      <c r="C25" s="42"/>
      <c r="D25" s="56"/>
      <c r="E25" s="57"/>
      <c r="F25" s="57"/>
      <c r="G25" s="57"/>
      <c r="H25" s="57"/>
      <c r="I25" s="45"/>
    </row>
    <row r="26" spans="1:9" ht="19.5" customHeight="1">
      <c r="A26" s="14">
        <v>5</v>
      </c>
      <c r="B26" s="32"/>
      <c r="C26" s="32" t="s">
        <v>12</v>
      </c>
      <c r="D26" s="60"/>
      <c r="E26" s="61"/>
      <c r="F26" s="52">
        <f>F8-F24</f>
        <v>311200</v>
      </c>
      <c r="G26" s="52">
        <f>G8-G24</f>
        <v>248.96</v>
      </c>
      <c r="H26" s="52">
        <f>H8-H24</f>
        <v>3.1213640922768304</v>
      </c>
      <c r="I26" s="45"/>
    </row>
    <row r="27" spans="1:9" ht="19.5" customHeight="1">
      <c r="A27" s="14"/>
      <c r="B27" s="19"/>
      <c r="C27" s="42"/>
      <c r="D27" s="56"/>
      <c r="E27" s="57"/>
      <c r="F27" s="57"/>
      <c r="G27" s="57"/>
      <c r="H27" s="57"/>
      <c r="I27" s="45"/>
    </row>
    <row r="28" spans="1:9" ht="19.5" customHeight="1">
      <c r="A28" s="14"/>
      <c r="B28" s="19" t="s">
        <v>17</v>
      </c>
      <c r="C28" s="42"/>
      <c r="D28" s="56"/>
      <c r="E28" s="57"/>
      <c r="F28" s="57"/>
      <c r="G28" s="57"/>
      <c r="H28" s="57"/>
      <c r="I28" s="45"/>
    </row>
    <row r="29" spans="1:9" ht="19.5" customHeight="1">
      <c r="A29" s="14"/>
      <c r="B29" s="32"/>
      <c r="C29" s="22" t="s">
        <v>83</v>
      </c>
      <c r="D29" s="22"/>
      <c r="E29" s="23"/>
      <c r="F29" s="23">
        <v>6000</v>
      </c>
      <c r="G29" s="52">
        <f aca="true" t="shared" si="1" ref="G29:H32">F29/G$3</f>
        <v>4.8</v>
      </c>
      <c r="H29" s="52">
        <f t="shared" si="1"/>
        <v>0.060180541624874614</v>
      </c>
      <c r="I29" s="45"/>
    </row>
    <row r="30" spans="1:9" ht="19.5" customHeight="1">
      <c r="A30" s="14"/>
      <c r="B30" s="32"/>
      <c r="C30" s="22"/>
      <c r="D30" s="22"/>
      <c r="E30" s="23"/>
      <c r="F30" s="23">
        <v>14000</v>
      </c>
      <c r="G30" s="52">
        <f t="shared" si="1"/>
        <v>11.2</v>
      </c>
      <c r="H30" s="52">
        <f t="shared" si="1"/>
        <v>0.1404212637913741</v>
      </c>
      <c r="I30" s="45"/>
    </row>
    <row r="31" spans="1:9" ht="19.5" customHeight="1">
      <c r="A31" s="14"/>
      <c r="B31" s="32"/>
      <c r="C31" s="22"/>
      <c r="D31" s="22"/>
      <c r="E31" s="23"/>
      <c r="F31" s="23">
        <v>5000</v>
      </c>
      <c r="G31" s="52">
        <f t="shared" si="1"/>
        <v>4</v>
      </c>
      <c r="H31" s="52">
        <f t="shared" si="1"/>
        <v>0.05015045135406218</v>
      </c>
      <c r="I31" s="45"/>
    </row>
    <row r="32" spans="1:9" ht="19.5" customHeight="1">
      <c r="A32" s="14"/>
      <c r="B32" s="32"/>
      <c r="C32" s="22"/>
      <c r="D32" s="22"/>
      <c r="E32" s="23"/>
      <c r="F32" s="23">
        <v>4000</v>
      </c>
      <c r="G32" s="52">
        <f t="shared" si="1"/>
        <v>3.2</v>
      </c>
      <c r="H32" s="52">
        <f t="shared" si="1"/>
        <v>0.04012036108324975</v>
      </c>
      <c r="I32" s="45"/>
    </row>
    <row r="33" spans="1:9" ht="19.5" customHeight="1">
      <c r="A33" s="14">
        <v>6</v>
      </c>
      <c r="B33" s="32"/>
      <c r="C33" s="53" t="s">
        <v>19</v>
      </c>
      <c r="D33" s="54"/>
      <c r="E33" s="55"/>
      <c r="F33" s="52">
        <f>SUM(F29:F32)</f>
        <v>29000</v>
      </c>
      <c r="G33" s="52">
        <f>SUM(G29:G32)</f>
        <v>23.2</v>
      </c>
      <c r="H33" s="52">
        <f>SUM(H29:H32)</f>
        <v>0.2908726178535606</v>
      </c>
      <c r="I33" s="45"/>
    </row>
    <row r="34" spans="1:9" ht="19.5" customHeight="1">
      <c r="A34" s="14"/>
      <c r="B34" s="19" t="s">
        <v>20</v>
      </c>
      <c r="C34" s="42"/>
      <c r="D34" s="56"/>
      <c r="E34" s="57"/>
      <c r="F34" s="57"/>
      <c r="G34" s="57"/>
      <c r="H34" s="57"/>
      <c r="I34" s="45"/>
    </row>
    <row r="35" spans="1:9" ht="19.5" customHeight="1">
      <c r="A35" s="14"/>
      <c r="B35" s="32"/>
      <c r="C35" s="22" t="s">
        <v>83</v>
      </c>
      <c r="D35" s="22"/>
      <c r="E35" s="23"/>
      <c r="F35" s="23">
        <v>5000</v>
      </c>
      <c r="G35" s="52">
        <f>F35/G$3</f>
        <v>4</v>
      </c>
      <c r="H35" s="52">
        <f>G35/H$3</f>
        <v>0.05015045135406218</v>
      </c>
      <c r="I35" s="45"/>
    </row>
    <row r="36" spans="1:9" ht="19.5" customHeight="1">
      <c r="A36" s="14"/>
      <c r="B36" s="32"/>
      <c r="C36" s="22"/>
      <c r="D36" s="22"/>
      <c r="E36" s="23"/>
      <c r="F36" s="23">
        <v>40000</v>
      </c>
      <c r="G36" s="52">
        <f>F36/G$3</f>
        <v>32</v>
      </c>
      <c r="H36" s="52">
        <f>G36/H$3</f>
        <v>0.40120361083249745</v>
      </c>
      <c r="I36" s="45"/>
    </row>
    <row r="37" spans="1:9" ht="19.5" customHeight="1">
      <c r="A37" s="14">
        <v>7</v>
      </c>
      <c r="B37" s="32"/>
      <c r="C37" s="53" t="s">
        <v>21</v>
      </c>
      <c r="D37" s="54"/>
      <c r="E37" s="55"/>
      <c r="F37" s="52">
        <f>SUM(F35:F36)</f>
        <v>45000</v>
      </c>
      <c r="G37" s="52">
        <f>SUM(G35:G36)</f>
        <v>36</v>
      </c>
      <c r="H37" s="52">
        <f>SUM(H35:H36)</f>
        <v>0.4513540621865596</v>
      </c>
      <c r="I37" s="45"/>
    </row>
    <row r="38" spans="1:9" ht="19.5" customHeight="1">
      <c r="A38" s="14"/>
      <c r="B38" s="19"/>
      <c r="C38" s="42"/>
      <c r="D38" s="56"/>
      <c r="E38" s="57"/>
      <c r="F38" s="57"/>
      <c r="G38" s="57"/>
      <c r="H38" s="57"/>
      <c r="I38" s="45"/>
    </row>
    <row r="39" spans="1:9" ht="19.5" customHeight="1">
      <c r="A39" s="14">
        <v>8</v>
      </c>
      <c r="B39" s="32"/>
      <c r="C39" s="32" t="s">
        <v>22</v>
      </c>
      <c r="D39" s="60"/>
      <c r="E39" s="61"/>
      <c r="F39" s="72">
        <f>F24+F33+F37</f>
        <v>74000</v>
      </c>
      <c r="G39" s="72">
        <f>G24+G33+G37</f>
        <v>59.2</v>
      </c>
      <c r="H39" s="72">
        <f>H24+H33+H37</f>
        <v>0.7422266800401203</v>
      </c>
      <c r="I39" s="45"/>
    </row>
    <row r="40" spans="1:9" ht="19.5" customHeight="1">
      <c r="A40" s="14">
        <v>9</v>
      </c>
      <c r="B40" s="32"/>
      <c r="C40" s="32" t="s">
        <v>32</v>
      </c>
      <c r="D40" s="59"/>
      <c r="E40" s="52"/>
      <c r="F40" s="52">
        <f>F8-F39</f>
        <v>237200</v>
      </c>
      <c r="G40" s="52">
        <f>G8-G39</f>
        <v>189.76</v>
      </c>
      <c r="H40" s="52">
        <f>H8-H39</f>
        <v>2.37913741223671</v>
      </c>
      <c r="I40" s="45"/>
    </row>
    <row r="41" spans="1:9" ht="19.5" customHeight="1">
      <c r="A41" s="14"/>
      <c r="B41" s="19"/>
      <c r="C41" s="42"/>
      <c r="D41" s="56"/>
      <c r="E41" s="57"/>
      <c r="F41" s="57"/>
      <c r="G41" s="57"/>
      <c r="H41" s="57"/>
      <c r="I41" s="45"/>
    </row>
    <row r="42" spans="1:9" ht="19.5" customHeight="1">
      <c r="A42" s="14"/>
      <c r="B42" s="19" t="s">
        <v>23</v>
      </c>
      <c r="C42" s="42"/>
      <c r="D42" s="56"/>
      <c r="E42" s="57"/>
      <c r="F42" s="57"/>
      <c r="G42" s="57"/>
      <c r="H42" s="57"/>
      <c r="I42" s="45"/>
    </row>
    <row r="43" spans="1:9" ht="19.5" customHeight="1">
      <c r="A43" s="14"/>
      <c r="B43" s="32"/>
      <c r="C43" s="22" t="s">
        <v>83</v>
      </c>
      <c r="D43" s="22"/>
      <c r="E43" s="23"/>
      <c r="F43" s="23">
        <v>9000</v>
      </c>
      <c r="G43" s="52">
        <f>F43/G$3</f>
        <v>7.2</v>
      </c>
      <c r="H43" s="52">
        <f>G43/H$3</f>
        <v>0.09027081243731193</v>
      </c>
      <c r="I43" s="45"/>
    </row>
    <row r="44" spans="1:9" ht="19.5" customHeight="1">
      <c r="A44" s="14"/>
      <c r="B44" s="32"/>
      <c r="C44" s="22"/>
      <c r="D44" s="22"/>
      <c r="E44" s="23"/>
      <c r="F44" s="23"/>
      <c r="G44" s="52">
        <f>F44/G$3</f>
        <v>0</v>
      </c>
      <c r="H44" s="52">
        <f>G44/H$3</f>
        <v>0</v>
      </c>
      <c r="I44" s="45"/>
    </row>
    <row r="45" spans="1:9" ht="19.5" customHeight="1">
      <c r="A45" s="14">
        <v>10</v>
      </c>
      <c r="B45" s="32"/>
      <c r="C45" s="53" t="s">
        <v>24</v>
      </c>
      <c r="D45" s="54"/>
      <c r="E45" s="55"/>
      <c r="F45" s="52">
        <f>SUM(F43:F44)</f>
        <v>9000</v>
      </c>
      <c r="G45" s="52">
        <f>SUM(G43:G44)</f>
        <v>7.2</v>
      </c>
      <c r="H45" s="52">
        <f>SUM(H43:H44)</f>
        <v>0.09027081243731193</v>
      </c>
      <c r="I45" s="45"/>
    </row>
    <row r="46" spans="1:9" ht="19.5" customHeight="1">
      <c r="A46" s="14"/>
      <c r="B46" s="19"/>
      <c r="C46" s="42"/>
      <c r="D46" s="56"/>
      <c r="E46" s="57"/>
      <c r="F46" s="57"/>
      <c r="G46" s="57"/>
      <c r="H46" s="57"/>
      <c r="I46" s="45"/>
    </row>
    <row r="47" spans="1:9" ht="19.5" customHeight="1">
      <c r="A47" s="14">
        <v>11</v>
      </c>
      <c r="B47" s="32"/>
      <c r="C47" s="32" t="s">
        <v>25</v>
      </c>
      <c r="D47" s="60"/>
      <c r="E47" s="61"/>
      <c r="F47" s="52">
        <f>F40+F45</f>
        <v>246200</v>
      </c>
      <c r="G47" s="52">
        <f>G40+G45</f>
        <v>196.95999999999998</v>
      </c>
      <c r="H47" s="52">
        <f>H40+H45</f>
        <v>2.469408224674022</v>
      </c>
      <c r="I47" s="45"/>
    </row>
    <row r="48" spans="1:9" ht="19.5" customHeight="1" thickBot="1">
      <c r="A48" s="62"/>
      <c r="B48" s="46"/>
      <c r="C48" s="47"/>
      <c r="D48" s="48"/>
      <c r="E48" s="49"/>
      <c r="F48" s="49"/>
      <c r="G48" s="49"/>
      <c r="H48" s="49"/>
      <c r="I48" s="63"/>
    </row>
    <row r="50" ht="19.5" customHeight="1">
      <c r="J50" s="56"/>
    </row>
  </sheetData>
  <mergeCells count="1">
    <mergeCell ref="A1:I1"/>
  </mergeCells>
  <printOptions/>
  <pageMargins left="0.75" right="0.75" top="0.58" bottom="1" header="0.5" footer="0.5"/>
  <pageSetup fitToHeight="1" fitToWidth="1" horizontalDpi="300" verticalDpi="300" orientation="portrait" scale="72" r:id="rId1"/>
  <headerFooter alignWithMargins="0">
    <oddFooter>&amp;L&amp;F&amp;C&amp;A&amp;R&amp;D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Blue Mountain Comm.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BMCC</dc:creator>
  <cp:keywords/>
  <dc:description/>
  <cp:lastModifiedBy>Dick Wittman</cp:lastModifiedBy>
  <cp:lastPrinted>2003-02-08T20:43:08Z</cp:lastPrinted>
  <dcterms:created xsi:type="dcterms:W3CDTF">2002-11-23T22:27:07Z</dcterms:created>
  <dcterms:modified xsi:type="dcterms:W3CDTF">2003-02-08T22:27:24Z</dcterms:modified>
  <cp:category/>
  <cp:version/>
  <cp:contentType/>
  <cp:contentStatus/>
</cp:coreProperties>
</file>